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\Google Drive\JUNAR\Escazú\Datos Alberto\Patentes\"/>
    </mc:Choice>
  </mc:AlternateContent>
  <bookViews>
    <workbookView xWindow="0" yWindow="0" windowWidth="14775" windowHeight="7530" firstSheet="2" activeTab="4" xr2:uid="{11FAD88C-8224-42A8-813F-2D3B35C15DE7}"/>
  </bookViews>
  <sheets>
    <sheet name="COM 2014" sheetId="1" r:id="rId1"/>
    <sheet name="COM 2015" sheetId="2" r:id="rId2"/>
    <sheet name="COM 2016" sheetId="3" r:id="rId3"/>
    <sheet name="COM 2017" sheetId="4" r:id="rId4"/>
    <sheet name="visualizations" sheetId="7" r:id="rId5"/>
    <sheet name="COM 2014 - 2017" sheetId="6" r:id="rId6"/>
  </sheets>
  <definedNames>
    <definedName name="INGRESOS_DE_PAT_COM_2014" localSheetId="0">'COM 2014'!$A$1:$E$22</definedName>
    <definedName name="INGRESOS_DE_PAT_COM_2014" localSheetId="5">'COM 2014 - 2017'!$A$1:$E$22</definedName>
    <definedName name="INGRESOS_DE_PAT_COM_2015" localSheetId="1">'COM 2015'!$A$1:$G$22</definedName>
    <definedName name="INGRESOS_DE_PAT_COM_2016" localSheetId="2">'COM 2016'!$A$1:$G$23</definedName>
    <definedName name="INGRESOS_DE_PAT_COM_2017" localSheetId="3">'COM 2017'!$A$1:$F$10</definedName>
  </definedNames>
  <calcPr calcId="171027"/>
  <pivotCaches>
    <pivotCache cacheId="1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6" l="1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  <c r="D10" i="4" l="1"/>
  <c r="F9" i="4"/>
  <c r="F8" i="4"/>
  <c r="F7" i="4"/>
  <c r="F6" i="4"/>
  <c r="F5" i="4"/>
  <c r="F4" i="4"/>
  <c r="F3" i="4"/>
  <c r="F2" i="4"/>
  <c r="E23" i="3"/>
  <c r="D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F23" i="3" s="1"/>
  <c r="E23" i="2"/>
  <c r="D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23" i="2" s="1"/>
  <c r="E23" i="1"/>
  <c r="D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10" i="4" l="1"/>
  <c r="F2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INGRESOS DE PAT COM 2014" type="6" refreshedVersion="6" background="1" saveData="1">
    <textPr codePage="65001" sourceFile="F:\Elizabeth\Escritorio\PATENTES\INGRESOS DE PAT COM 2014.csv" tab="0" comma="1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INGRESOS DE PAT COM 20141" type="6" refreshedVersion="6" background="1" saveData="1">
    <textPr codePage="65001" sourceFile="F:\Elizabeth\Escritorio\PATENTES\INGRESOS DE PAT COM 2014.csv" tab="0" comma="1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INGRESOS DE PAT COM 2015" type="6" refreshedVersion="6" background="1" saveData="1">
    <textPr codePage="65001" sourceFile="F:\Elizabeth\Escritorio\PATENTES\INGRESOS DE PAT COM 2015.csv" tab="0" comma="1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INGRESOS DE PAT COM 2016" type="6" refreshedVersion="6" background="1" saveData="1">
    <textPr codePage="65001" sourceFile="F:\Elizabeth\Escritorio\PATENTES\INGRESOS DE PAT COM 2016.csv" tab="0" comma="1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INGRESOS DE PAT COM 2017" type="6" refreshedVersion="6" background="1" saveData="1">
    <textPr codePage="65001" sourceFile="F:\Elizabeth\Escritorio\PATENTES\INGRESOS DE PAT COM 2017.csv" tab="0" comma="1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<sst xmlns="http://schemas.openxmlformats.org/spreadsheetml/2006/main" count="371" uniqueCount="28">
  <si>
    <t>Código</t>
  </si>
  <si>
    <t>FECHA</t>
  </si>
  <si>
    <t>Descripción</t>
  </si>
  <si>
    <t>Debe</t>
  </si>
  <si>
    <t>Haber</t>
  </si>
  <si>
    <t>INGRESO NETO</t>
  </si>
  <si>
    <t>4010103030102</t>
  </si>
  <si>
    <t>Patentes Municipales del perìodo</t>
  </si>
  <si>
    <t xml:space="preserve">Pagos por adelantado patentes </t>
  </si>
  <si>
    <t>TOTAL GENERAL</t>
  </si>
  <si>
    <t>DESCRIPCION</t>
  </si>
  <si>
    <t>Fecha</t>
  </si>
  <si>
    <t>Ingreso Neto</t>
  </si>
  <si>
    <t>413990101</t>
  </si>
  <si>
    <t xml:space="preserve">LICENCIAS PROFESIONALES, </t>
  </si>
  <si>
    <t>1130103991999</t>
  </si>
  <si>
    <t>LICENCIAS COMERCIALES</t>
  </si>
  <si>
    <t>Suma de INGRESO NETO</t>
  </si>
  <si>
    <t>Suma de Haber</t>
  </si>
  <si>
    <t>Suma de Debe</t>
  </si>
  <si>
    <t>2014</t>
  </si>
  <si>
    <t>2015</t>
  </si>
  <si>
    <t>2016</t>
  </si>
  <si>
    <t>Años</t>
  </si>
  <si>
    <t>2017</t>
  </si>
  <si>
    <t xml:space="preserve">INGRESO NETO </t>
  </si>
  <si>
    <t xml:space="preserve">Haber </t>
  </si>
  <si>
    <t xml:space="preserve">Debe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</si>
</sst>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/>
    <xf numFmtId="164" fontId="0" fillId="0" borderId="0" xfId="0" applyNumberFormat="1"/>
    <xf numFmtId="4" fontId="0" fillId="0" borderId="0" xfId="0" applyNumberFormat="1"/>
    <xf numFmtId="49" fontId="1" fillId="2" borderId="0" xfId="0" applyNumberFormat="1" applyFont="1" applyFill="1"/>
    <xf numFmtId="164" fontId="1" fillId="2" borderId="0" xfId="0" applyNumberFormat="1" applyFont="1" applyFill="1"/>
    <xf numFmtId="0" fontId="1" fillId="2" borderId="0" xfId="0" applyFont="1" applyFill="1"/>
    <xf numFmtId="4" fontId="1" fillId="2" borderId="0" xfId="0" applyNumberFormat="1" applyFont="1" applyFill="1"/>
    <xf numFmtId="14" fontId="0" fillId="0" borderId="0" xfId="0" applyNumberForma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49" fontId="1" fillId="3" borderId="0" xfId="0" applyNumberFormat="1" applyFont="1" applyFill="1"/>
    <xf numFmtId="164" fontId="1" fillId="3" borderId="0" xfId="0" applyNumberFormat="1" applyFont="1" applyFill="1"/>
    <xf numFmtId="0" fontId="1" fillId="3" borderId="0" xfId="0" applyFont="1" applyFill="1"/>
    <xf numFmtId="4" fontId="1" fillId="3" borderId="0" xfId="0" applyNumberFormat="1" applyFont="1" applyFill="1"/>
    <xf numFmtId="0" fontId="0" fillId="0" borderId="0" xfId="0" pivotButton="1"/>
    <xf numFmtId="0" fontId="0" fillId="0" borderId="0" xfId="0" applyNumberFormat="1"/>
    <xf numFmtId="49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4" fontId="2" fillId="0" borderId="0" xfId="0" applyNumberFormat="1" applyFont="1"/>
    <xf numFmtId="14" fontId="2" fillId="0" borderId="0" xfId="0" applyNumberFormat="1" applyFont="1"/>
    <xf numFmtId="0" fontId="3" fillId="0" borderId="0" xfId="0" applyFont="1"/>
    <xf numFmtId="1" fontId="0" fillId="0" borderId="0" xfId="0" applyNumberFormat="1"/>
    <xf numFmtId="1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los Alemán" refreshedDate="42997.471018518518" createdVersion="6" refreshedVersion="6" minRefreshableVersion="3" recordCount="71" xr:uid="{F7B400C1-A426-4A90-BD98-4ECE7614E5D4}">
  <cacheSource type="worksheet">
    <worksheetSource ref="A1:F72" sheet="COM 2014 - 2017"/>
  </cacheSource>
  <cacheFields count="8">
    <cacheField name="Código" numFmtId="49">
      <sharedItems/>
    </cacheField>
    <cacheField name="FECHA" numFmtId="0">
      <sharedItems containsSemiMixedTypes="0" containsNonDate="0" containsDate="1" containsString="0" minDate="2014-01-31T00:00:00" maxDate="2017-08-01T00:00:00" count="43">
        <d v="2014-01-31T00:00:00"/>
        <d v="2014-02-28T00:00:00"/>
        <d v="2014-03-31T00:00:00"/>
        <d v="2014-04-30T00:00:00"/>
        <d v="2014-05-31T00:00:00"/>
        <d v="2014-06-30T00:00:00"/>
        <d v="2014-07-31T00:00:00"/>
        <d v="2014-08-31T00:00:00"/>
        <d v="2014-09-30T00:00:00"/>
        <d v="2014-10-31T00:00:00"/>
        <d v="2014-11-30T00:00:00"/>
        <d v="2014-12-31T00:00:00"/>
        <d v="2015-01-31T00:00:00"/>
        <d v="2015-02-28T00:00:00"/>
        <d v="2015-03-31T00:00:00"/>
        <d v="2015-04-30T00:00:00"/>
        <d v="2015-05-31T00:00:00"/>
        <d v="2015-06-30T00:00:00"/>
        <d v="2015-07-31T00:00:00"/>
        <d v="2015-08-31T00:00:00"/>
        <d v="2015-09-30T00:00:00"/>
        <d v="2015-10-31T00:00:00"/>
        <d v="2015-11-30T00:00:00"/>
        <d v="2015-12-31T00:00:00"/>
        <d v="2016-01-31T00:00:00"/>
        <d v="2016-02-29T00:00:00"/>
        <d v="2016-03-31T00:00:00"/>
        <d v="2016-04-30T00:00:00"/>
        <d v="2016-05-31T00:00:00"/>
        <d v="2016-06-30T00:00:00"/>
        <d v="2016-07-31T00:00:00"/>
        <d v="2016-08-31T00:00:00"/>
        <d v="2016-09-30T00:00:00"/>
        <d v="2016-10-31T00:00:00"/>
        <d v="2016-11-30T00:00:00"/>
        <d v="2016-12-31T00:00:00"/>
        <d v="2017-01-31T00:00:00"/>
        <d v="2017-02-28T00:00:00"/>
        <d v="2017-03-31T00:00:00"/>
        <d v="2017-04-30T00:00:00"/>
        <d v="2017-05-31T00:00:00"/>
        <d v="2017-06-30T00:00:00"/>
        <d v="2017-07-31T00:00:00"/>
      </sharedItems>
      <fieldGroup par="7" base="1">
        <rangePr groupBy="months" startDate="2014-01-31T00:00:00" endDate="2017-08-01T00:00:00"/>
        <groupItems count="14">
          <s v="&lt;1/31/2014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8/1/2017"/>
        </groupItems>
      </fieldGroup>
    </cacheField>
    <cacheField name="Descripción" numFmtId="0">
      <sharedItems count="4">
        <s v="Patentes Municipales del perìodo"/>
        <s v="Pagos por adelantado patentes "/>
        <s v="LICENCIAS PROFESIONALES, "/>
        <s v="LICENCIAS COMERCIALES"/>
      </sharedItems>
    </cacheField>
    <cacheField name="Debe" numFmtId="0">
      <sharedItems containsSemiMixedTypes="0" containsString="0" containsNumber="1" minValue="0" maxValue="34461231.710000001" count="43">
        <n v="1211971.1599999999"/>
        <n v="1077454.05"/>
        <n v="22205180.949999999"/>
        <n v="0"/>
        <n v="1662306.32"/>
        <n v="407970.33"/>
        <n v="2201377.7000000002"/>
        <n v="146508.29999999999"/>
        <n v="913281.28"/>
        <n v="199496.93"/>
        <n v="766870.04"/>
        <n v="136855.26"/>
        <n v="537948.25"/>
        <n v="540565.31000000006"/>
        <n v="34461231.710000001"/>
        <n v="287798"/>
        <n v="390627.77"/>
        <n v="264948.64"/>
        <n v="648338.6"/>
        <n v="588872.94999999995"/>
        <n v="2377202.92"/>
        <n v="1185761.76"/>
        <n v="345148.62"/>
        <n v="306571.23"/>
        <n v="73860.100000000006"/>
        <n v="1965831.16"/>
        <n v="223467.55"/>
        <n v="4184337.97"/>
        <n v="25454847.690000001"/>
        <n v="668798.80000000005"/>
        <n v="19950.48"/>
        <n v="15397.72"/>
        <n v="33085.199999999997"/>
        <n v="1121.75"/>
        <n v="4767663.0999999996"/>
        <n v="1661856.75"/>
        <n v="219511.2"/>
        <n v="373317.21"/>
        <n v="2117208.6800000002"/>
        <n v="10844576.23"/>
        <n v="3498260.93"/>
        <n v="1775096.84"/>
        <n v="2495517.5499999998"/>
      </sharedItems>
    </cacheField>
    <cacheField name="Haber" numFmtId="4">
      <sharedItems containsSemiMixedTypes="0" containsString="0" containsNumber="1" minValue="527664.36" maxValue="840178914.95000005" count="71">
        <n v="461459230.29000002"/>
        <n v="243496560.03"/>
        <n v="134844202.16999999"/>
        <n v="18438349.370000001"/>
        <n v="46507244.310000002"/>
        <n v="36532464.649999999"/>
        <n v="416689845"/>
        <n v="2068552.83"/>
        <n v="86920593.129999995"/>
        <n v="1276588.3500000001"/>
        <n v="102566533.62"/>
        <n v="3414872.72"/>
        <n v="308450797.01999998"/>
        <n v="3442739.31"/>
        <n v="55988375.43"/>
        <n v="3376349.94"/>
        <n v="56736634.759999998"/>
        <n v="82086945.989999995"/>
        <n v="247152176.80000001"/>
        <n v="97694294.769999996"/>
        <n v="30989846.920000002"/>
        <n v="440408661.36000001"/>
        <n v="367215323.16000003"/>
        <n v="159629763.44"/>
        <n v="9110563.1199999992"/>
        <n v="61775535.219999999"/>
        <n v="59451759"/>
        <n v="285469375.49000001"/>
        <n v="1119083.08"/>
        <n v="161943559.88"/>
        <n v="2887022.96"/>
        <n v="51001536.520000003"/>
        <n v="42501370.579999998"/>
        <n v="310464613.23000002"/>
        <n v="527664.36"/>
        <n v="138748765.97"/>
        <n v="864288.45"/>
        <n v="38742807.950000003"/>
        <n v="52147374.789999999"/>
        <n v="274773466.94999999"/>
        <n v="168556975.78999999"/>
        <n v="42963616.18"/>
        <n v="445048056.42000002"/>
        <n v="377259465.31999999"/>
        <n v="105569587.70999999"/>
        <n v="19504288.510000002"/>
        <n v="105999389.33"/>
        <n v="26652669.73"/>
        <n v="358324383.13"/>
        <n v="12521393.68"/>
        <n v="170997518.71000001"/>
        <n v="4714282.38"/>
        <n v="36208805.689999998"/>
        <n v="86480529.5"/>
        <n v="293077401.31999999"/>
        <n v="2516082.27"/>
        <n v="61874846.729999997"/>
        <n v="45124919.130000003"/>
        <n v="67976725.010000005"/>
        <n v="57475538.590000004"/>
        <n v="288899805.72000003"/>
        <n v="105470590.70999999"/>
        <n v="22912544.57"/>
        <n v="840178914.95000005"/>
        <n v="809311.99"/>
        <n v="146831577.00999999"/>
        <n v="120264338.64"/>
        <n v="347986611.81"/>
        <n v="215503958.94"/>
        <n v="74012984.989999995"/>
        <n v="249582768.22"/>
      </sharedItems>
    </cacheField>
    <cacheField name="INGRESO NETO" numFmtId="4">
      <sharedItems containsSemiMixedTypes="0" containsString="0" containsNumber="1" minValue="527664.36" maxValue="839805597.74000001" count="71">
        <n v="460247259.13"/>
        <n v="242419105.97999999"/>
        <n v="112639021.21999998"/>
        <n v="18438349.370000001"/>
        <n v="44844937.990000002"/>
        <n v="36124494.32"/>
        <n v="414488467.30000001"/>
        <n v="2068552.83"/>
        <n v="86774084.829999998"/>
        <n v="1276588.3500000001"/>
        <n v="101653252.34"/>
        <n v="3414872.72"/>
        <n v="308251300.08999997"/>
        <n v="3442739.31"/>
        <n v="55221505.390000001"/>
        <n v="3376349.94"/>
        <n v="56736634.759999998"/>
        <n v="82086945.989999995"/>
        <n v="247015321.54000002"/>
        <n v="97156346.519999996"/>
        <n v="30989846.920000002"/>
        <n v="439868096.05000001"/>
        <n v="367215323.16000003"/>
        <n v="125168531.72999999"/>
        <n v="8822765.1199999992"/>
        <n v="61384907.449999996"/>
        <n v="59186810.359999999"/>
        <n v="284821036.88999999"/>
        <n v="1119083.08"/>
        <n v="161354686.93000001"/>
        <n v="2887022.96"/>
        <n v="48624333.600000001"/>
        <n v="42501370.579999998"/>
        <n v="309278851.47000003"/>
        <n v="527664.36"/>
        <n v="138748765.97"/>
        <n v="864288.45"/>
        <n v="38397659.330000006"/>
        <n v="52147374.789999999"/>
        <n v="274773466.94999999"/>
        <n v="168556975.78999999"/>
        <n v="42657044.950000003"/>
        <n v="445048056.42000002"/>
        <n v="377259465.31999999"/>
        <n v="105495727.61"/>
        <n v="19504288.510000002"/>
        <n v="104033558.17"/>
        <n v="26429202.18"/>
        <n v="354140045.15999997"/>
        <n v="12521393.68"/>
        <n v="145542671.02000001"/>
        <n v="4714282.38"/>
        <n v="35540006.890000001"/>
        <n v="86480529.5"/>
        <n v="293057450.83999997"/>
        <n v="2500684.5499999998"/>
        <n v="61874846.729999997"/>
        <n v="45124919.130000003"/>
        <n v="67943639.810000002"/>
        <n v="57474416.840000004"/>
        <n v="284132142.62"/>
        <n v="103808733.95999999"/>
        <n v="22693033.370000001"/>
        <n v="839805597.74000001"/>
        <n v="809311.99"/>
        <n v="144714368.32999998"/>
        <n v="109419762.41"/>
        <n v="344488350.88"/>
        <n v="213728862.09999999"/>
        <n v="71517467.439999998"/>
        <n v="249582768.22"/>
      </sharedItems>
    </cacheField>
    <cacheField name="Trimestres" numFmtId="0" databaseField="0">
      <fieldGroup base="1">
        <rangePr groupBy="quarters" startDate="2014-01-31T00:00:00" endDate="2017-08-01T00:00:00"/>
        <groupItems count="6">
          <s v="&lt;1/31/2014"/>
          <s v="Trim.1"/>
          <s v="Trim.2"/>
          <s v="Trim.3"/>
          <s v="Trim.4"/>
          <s v="&gt;8/1/2017"/>
        </groupItems>
      </fieldGroup>
    </cacheField>
    <cacheField name="Años" numFmtId="0" databaseField="0">
      <fieldGroup base="1">
        <rangePr groupBy="years" startDate="2014-01-31T00:00:00" endDate="2017-08-01T00:00:00"/>
        <groupItems count="6">
          <s v="&lt;1/31/2014"/>
          <s v="2014"/>
          <s v="2015"/>
          <s v="2016"/>
          <s v="2017"/>
          <s v="&gt;8/1/2017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1">
  <r>
    <s v="4010103030102"/>
    <x v="0"/>
    <x v="0"/>
    <x v="0"/>
    <x v="0"/>
    <x v="0"/>
  </r>
  <r>
    <s v="4010103030102"/>
    <x v="0"/>
    <x v="1"/>
    <x v="1"/>
    <x v="1"/>
    <x v="1"/>
  </r>
  <r>
    <s v="4010103030102"/>
    <x v="1"/>
    <x v="0"/>
    <x v="2"/>
    <x v="2"/>
    <x v="2"/>
  </r>
  <r>
    <s v="4010103030102"/>
    <x v="1"/>
    <x v="1"/>
    <x v="3"/>
    <x v="3"/>
    <x v="3"/>
  </r>
  <r>
    <s v="4010103030102"/>
    <x v="2"/>
    <x v="0"/>
    <x v="4"/>
    <x v="4"/>
    <x v="4"/>
  </r>
  <r>
    <s v="4010103030102"/>
    <x v="2"/>
    <x v="1"/>
    <x v="5"/>
    <x v="5"/>
    <x v="5"/>
  </r>
  <r>
    <s v="4010103030102"/>
    <x v="3"/>
    <x v="0"/>
    <x v="6"/>
    <x v="6"/>
    <x v="6"/>
  </r>
  <r>
    <s v="4010103030102"/>
    <x v="3"/>
    <x v="1"/>
    <x v="3"/>
    <x v="7"/>
    <x v="7"/>
  </r>
  <r>
    <s v="4010103030102"/>
    <x v="4"/>
    <x v="0"/>
    <x v="7"/>
    <x v="8"/>
    <x v="8"/>
  </r>
  <r>
    <s v="4010103030102"/>
    <x v="4"/>
    <x v="1"/>
    <x v="3"/>
    <x v="9"/>
    <x v="9"/>
  </r>
  <r>
    <s v="4010103030102"/>
    <x v="5"/>
    <x v="0"/>
    <x v="8"/>
    <x v="10"/>
    <x v="10"/>
  </r>
  <r>
    <s v="4010103030102"/>
    <x v="3"/>
    <x v="1"/>
    <x v="3"/>
    <x v="11"/>
    <x v="11"/>
  </r>
  <r>
    <s v="4010103030102"/>
    <x v="6"/>
    <x v="0"/>
    <x v="9"/>
    <x v="12"/>
    <x v="12"/>
  </r>
  <r>
    <s v="4010103030102"/>
    <x v="6"/>
    <x v="1"/>
    <x v="3"/>
    <x v="13"/>
    <x v="13"/>
  </r>
  <r>
    <s v="4010103030102"/>
    <x v="7"/>
    <x v="0"/>
    <x v="10"/>
    <x v="14"/>
    <x v="14"/>
  </r>
  <r>
    <s v="4010103030102"/>
    <x v="7"/>
    <x v="1"/>
    <x v="3"/>
    <x v="15"/>
    <x v="15"/>
  </r>
  <r>
    <s v="4010103030102"/>
    <x v="8"/>
    <x v="0"/>
    <x v="3"/>
    <x v="16"/>
    <x v="16"/>
  </r>
  <r>
    <s v="4010103030102"/>
    <x v="8"/>
    <x v="1"/>
    <x v="3"/>
    <x v="17"/>
    <x v="17"/>
  </r>
  <r>
    <s v="4010103030102"/>
    <x v="9"/>
    <x v="0"/>
    <x v="11"/>
    <x v="18"/>
    <x v="18"/>
  </r>
  <r>
    <s v="4010103030102"/>
    <x v="10"/>
    <x v="0"/>
    <x v="12"/>
    <x v="19"/>
    <x v="19"/>
  </r>
  <r>
    <s v="4010103030102"/>
    <x v="11"/>
    <x v="0"/>
    <x v="3"/>
    <x v="20"/>
    <x v="20"/>
  </r>
  <r>
    <s v="4010103030102"/>
    <x v="12"/>
    <x v="0"/>
    <x v="13"/>
    <x v="21"/>
    <x v="21"/>
  </r>
  <r>
    <s v="4010103030102"/>
    <x v="12"/>
    <x v="1"/>
    <x v="3"/>
    <x v="22"/>
    <x v="22"/>
  </r>
  <r>
    <s v="4010103030102"/>
    <x v="13"/>
    <x v="0"/>
    <x v="14"/>
    <x v="23"/>
    <x v="23"/>
  </r>
  <r>
    <s v="4010103030102"/>
    <x v="13"/>
    <x v="1"/>
    <x v="15"/>
    <x v="24"/>
    <x v="24"/>
  </r>
  <r>
    <s v="4010103030102"/>
    <x v="14"/>
    <x v="0"/>
    <x v="16"/>
    <x v="25"/>
    <x v="25"/>
  </r>
  <r>
    <s v="4010103030102"/>
    <x v="14"/>
    <x v="1"/>
    <x v="17"/>
    <x v="26"/>
    <x v="26"/>
  </r>
  <r>
    <s v="4010103030102"/>
    <x v="15"/>
    <x v="0"/>
    <x v="18"/>
    <x v="27"/>
    <x v="27"/>
  </r>
  <r>
    <s v="4010103030102"/>
    <x v="15"/>
    <x v="1"/>
    <x v="3"/>
    <x v="28"/>
    <x v="28"/>
  </r>
  <r>
    <s v="4010103030102"/>
    <x v="16"/>
    <x v="0"/>
    <x v="19"/>
    <x v="29"/>
    <x v="29"/>
  </r>
  <r>
    <s v="4010103030102"/>
    <x v="16"/>
    <x v="1"/>
    <x v="3"/>
    <x v="30"/>
    <x v="30"/>
  </r>
  <r>
    <s v="4010103030102"/>
    <x v="17"/>
    <x v="0"/>
    <x v="20"/>
    <x v="31"/>
    <x v="31"/>
  </r>
  <r>
    <s v="4010103030102"/>
    <x v="17"/>
    <x v="1"/>
    <x v="3"/>
    <x v="32"/>
    <x v="32"/>
  </r>
  <r>
    <s v="4010103030102"/>
    <x v="18"/>
    <x v="0"/>
    <x v="21"/>
    <x v="33"/>
    <x v="33"/>
  </r>
  <r>
    <s v="4010103030102"/>
    <x v="18"/>
    <x v="1"/>
    <x v="3"/>
    <x v="34"/>
    <x v="34"/>
  </r>
  <r>
    <s v="4010103030102"/>
    <x v="19"/>
    <x v="0"/>
    <x v="3"/>
    <x v="35"/>
    <x v="35"/>
  </r>
  <r>
    <s v="4010103030102"/>
    <x v="19"/>
    <x v="1"/>
    <x v="3"/>
    <x v="36"/>
    <x v="36"/>
  </r>
  <r>
    <s v="4010103030102"/>
    <x v="20"/>
    <x v="0"/>
    <x v="22"/>
    <x v="37"/>
    <x v="37"/>
  </r>
  <r>
    <s v="4010103030102"/>
    <x v="20"/>
    <x v="1"/>
    <x v="3"/>
    <x v="38"/>
    <x v="38"/>
  </r>
  <r>
    <s v="4010103030102"/>
    <x v="21"/>
    <x v="0"/>
    <x v="3"/>
    <x v="39"/>
    <x v="39"/>
  </r>
  <r>
    <s v="4010103030102"/>
    <x v="22"/>
    <x v="0"/>
    <x v="3"/>
    <x v="40"/>
    <x v="40"/>
  </r>
  <r>
    <s v="4010103030102"/>
    <x v="23"/>
    <x v="0"/>
    <x v="23"/>
    <x v="41"/>
    <x v="41"/>
  </r>
  <r>
    <s v="4010103030102"/>
    <x v="24"/>
    <x v="0"/>
    <x v="3"/>
    <x v="42"/>
    <x v="42"/>
  </r>
  <r>
    <s v="4010103030102"/>
    <x v="24"/>
    <x v="1"/>
    <x v="3"/>
    <x v="43"/>
    <x v="43"/>
  </r>
  <r>
    <s v="4010103030102"/>
    <x v="25"/>
    <x v="0"/>
    <x v="24"/>
    <x v="44"/>
    <x v="44"/>
  </r>
  <r>
    <s v="4010103030102"/>
    <x v="25"/>
    <x v="1"/>
    <x v="3"/>
    <x v="45"/>
    <x v="45"/>
  </r>
  <r>
    <s v="4010103030102"/>
    <x v="26"/>
    <x v="0"/>
    <x v="25"/>
    <x v="46"/>
    <x v="46"/>
  </r>
  <r>
    <s v="4010103030102"/>
    <x v="26"/>
    <x v="1"/>
    <x v="26"/>
    <x v="47"/>
    <x v="47"/>
  </r>
  <r>
    <s v="4010103030102"/>
    <x v="27"/>
    <x v="0"/>
    <x v="27"/>
    <x v="48"/>
    <x v="48"/>
  </r>
  <r>
    <s v="4010103030102"/>
    <x v="27"/>
    <x v="1"/>
    <x v="3"/>
    <x v="49"/>
    <x v="49"/>
  </r>
  <r>
    <s v="4010103030102"/>
    <x v="28"/>
    <x v="0"/>
    <x v="28"/>
    <x v="50"/>
    <x v="50"/>
  </r>
  <r>
    <s v="4010103030102"/>
    <x v="28"/>
    <x v="1"/>
    <x v="3"/>
    <x v="51"/>
    <x v="51"/>
  </r>
  <r>
    <s v="4010103030102"/>
    <x v="29"/>
    <x v="0"/>
    <x v="29"/>
    <x v="52"/>
    <x v="52"/>
  </r>
  <r>
    <s v="4010103030102"/>
    <x v="29"/>
    <x v="1"/>
    <x v="3"/>
    <x v="53"/>
    <x v="53"/>
  </r>
  <r>
    <s v="4010103030102"/>
    <x v="30"/>
    <x v="0"/>
    <x v="30"/>
    <x v="54"/>
    <x v="54"/>
  </r>
  <r>
    <s v="4010103030102"/>
    <x v="30"/>
    <x v="1"/>
    <x v="31"/>
    <x v="55"/>
    <x v="55"/>
  </r>
  <r>
    <s v="4010103030102"/>
    <x v="31"/>
    <x v="0"/>
    <x v="3"/>
    <x v="56"/>
    <x v="56"/>
  </r>
  <r>
    <s v="4010103030102"/>
    <x v="31"/>
    <x v="1"/>
    <x v="3"/>
    <x v="57"/>
    <x v="57"/>
  </r>
  <r>
    <s v="4010103030102"/>
    <x v="32"/>
    <x v="0"/>
    <x v="32"/>
    <x v="58"/>
    <x v="58"/>
  </r>
  <r>
    <s v="4010103030102"/>
    <x v="32"/>
    <x v="1"/>
    <x v="33"/>
    <x v="59"/>
    <x v="59"/>
  </r>
  <r>
    <s v="4010103030102"/>
    <x v="33"/>
    <x v="0"/>
    <x v="34"/>
    <x v="60"/>
    <x v="60"/>
  </r>
  <r>
    <s v="4010103030102"/>
    <x v="34"/>
    <x v="0"/>
    <x v="35"/>
    <x v="61"/>
    <x v="61"/>
  </r>
  <r>
    <s v="4010103030102"/>
    <x v="35"/>
    <x v="0"/>
    <x v="36"/>
    <x v="62"/>
    <x v="62"/>
  </r>
  <r>
    <s v="413990101"/>
    <x v="36"/>
    <x v="2"/>
    <x v="37"/>
    <x v="63"/>
    <x v="63"/>
  </r>
  <r>
    <s v="1130103991999"/>
    <x v="37"/>
    <x v="3"/>
    <x v="3"/>
    <x v="64"/>
    <x v="64"/>
  </r>
  <r>
    <s v="413990101"/>
    <x v="37"/>
    <x v="2"/>
    <x v="38"/>
    <x v="65"/>
    <x v="65"/>
  </r>
  <r>
    <s v="1130103991999"/>
    <x v="38"/>
    <x v="3"/>
    <x v="39"/>
    <x v="66"/>
    <x v="66"/>
  </r>
  <r>
    <s v="1130103991999"/>
    <x v="39"/>
    <x v="3"/>
    <x v="40"/>
    <x v="67"/>
    <x v="67"/>
  </r>
  <r>
    <s v="1130103991999"/>
    <x v="40"/>
    <x v="3"/>
    <x v="41"/>
    <x v="68"/>
    <x v="68"/>
  </r>
  <r>
    <s v="1130103991999"/>
    <x v="41"/>
    <x v="3"/>
    <x v="42"/>
    <x v="69"/>
    <x v="69"/>
  </r>
  <r>
    <s v="1130103991999"/>
    <x v="42"/>
    <x v="3"/>
    <x v="3"/>
    <x v="70"/>
    <x v="7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F527DB7-DAF1-445C-B8B5-F2E216AEA08B}" name="TablaDinámica4" cacheId="1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>
  <location ref="I15:L18" firstHeaderRow="1" firstDataRow="2" firstDataCol="1"/>
  <pivotFields count="8">
    <pivotField compact="0" outline="0" subtotalTop="0" showAll="0" defaultSubtotal="0"/>
    <pivotField compact="0" outline="0" subtotalTop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compact="0" outline="0" subtotalTop="0" showAll="0" defaultSubtotal="0">
      <items count="4">
        <item x="3"/>
        <item x="2"/>
        <item x="1"/>
        <item x="0"/>
      </items>
    </pivotField>
    <pivotField compact="0" outline="0" subtotalTop="0" showAll="0" defaultSubtotal="0"/>
    <pivotField compact="0" numFmtId="4" outline="0" subtotalTop="0" showAll="0" defaultSubtotal="0"/>
    <pivotField dataField="1" compact="0" numFmtId="4" outline="0" subtotalTop="0" showAll="0" defaultSubtotal="0"/>
    <pivotField compact="0" outline="0" showAll="0" defaultSubtotal="0">
      <items count="6">
        <item x="0"/>
        <item x="1"/>
        <item x="2"/>
        <item x="3"/>
        <item x="4"/>
        <item x="5"/>
      </items>
    </pivotField>
    <pivotField axis="axisCol" compact="0" outline="0" showAll="0" defaultSubtotal="0">
      <items count="6">
        <item x="0"/>
        <item x="1"/>
        <item x="2"/>
        <item x="3"/>
        <item h="1" x="4"/>
        <item h="1" x="5"/>
      </items>
    </pivotField>
  </pivotFields>
  <rowFields count="1">
    <field x="2"/>
  </rowFields>
  <rowItems count="2">
    <i>
      <x v="2"/>
    </i>
    <i>
      <x v="3"/>
    </i>
  </rowItems>
  <colFields count="1">
    <field x="7"/>
  </colFields>
  <colItems count="3">
    <i>
      <x v="1"/>
    </i>
    <i>
      <x v="2"/>
    </i>
    <i>
      <x v="3"/>
    </i>
  </colItems>
  <dataFields count="1">
    <dataField name="Suma de INGRESO NETO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565BD45-F392-40A9-B8A7-4942CD6ED03B}" name="TablaDinámica3" cacheId="1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>
  <location ref="I9:L12" firstHeaderRow="1" firstDataRow="2" firstDataCol="1"/>
  <pivotFields count="8">
    <pivotField compact="0" outline="0" subtotalTop="0" showAll="0" defaultSubtotal="0"/>
    <pivotField compact="0" outline="0" subtotalTop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compact="0" outline="0" subtotalTop="0" showAll="0" defaultSubtotal="0">
      <items count="4">
        <item x="3"/>
        <item x="2"/>
        <item x="1"/>
        <item x="0"/>
      </items>
    </pivotField>
    <pivotField compact="0" outline="0" subtotalTop="0" showAll="0" defaultSubtotal="0"/>
    <pivotField dataField="1" compact="0" numFmtId="4" outline="0" subtotalTop="0" showAll="0" defaultSubtotal="0"/>
    <pivotField compact="0" numFmtId="4" outline="0" subtotalTop="0" showAll="0" defaultSubtotal="0"/>
    <pivotField compact="0" outline="0" showAll="0" defaultSubtotal="0">
      <items count="6">
        <item x="0"/>
        <item x="1"/>
        <item x="2"/>
        <item x="3"/>
        <item x="4"/>
        <item x="5"/>
      </items>
    </pivotField>
    <pivotField axis="axisCol" compact="0" outline="0" showAll="0" defaultSubtotal="0">
      <items count="6">
        <item x="0"/>
        <item x="1"/>
        <item x="2"/>
        <item x="3"/>
        <item h="1" x="4"/>
        <item h="1" x="5"/>
      </items>
    </pivotField>
  </pivotFields>
  <rowFields count="1">
    <field x="2"/>
  </rowFields>
  <rowItems count="2">
    <i>
      <x v="2"/>
    </i>
    <i>
      <x v="3"/>
    </i>
  </rowItems>
  <colFields count="1">
    <field x="7"/>
  </colFields>
  <colItems count="3">
    <i>
      <x v="1"/>
    </i>
    <i>
      <x v="2"/>
    </i>
    <i>
      <x v="3"/>
    </i>
  </colItems>
  <dataFields count="1">
    <dataField name="Suma de Haber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EC4F1B-84ED-4875-B66F-E2C18D991990}" name="TablaDinámica2" cacheId="1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>
  <location ref="I3:L6" firstHeaderRow="1" firstDataRow="2" firstDataCol="1"/>
  <pivotFields count="8">
    <pivotField compact="0" outline="0" subtotalTop="0" showAll="0" defaultSubtotal="0"/>
    <pivotField compact="0" outline="0" subtotalTop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compact="0" outline="0" subtotalTop="0" showAll="0" defaultSubtotal="0">
      <items count="4">
        <item x="3"/>
        <item x="2"/>
        <item x="1"/>
        <item x="0"/>
      </items>
    </pivotField>
    <pivotField dataField="1" compact="0" outline="0" subtotalTop="0" showAll="0" defaultSubtotal="0"/>
    <pivotField compact="0" numFmtId="4" outline="0" subtotalTop="0" showAll="0" defaultSubtotal="0"/>
    <pivotField compact="0" numFmtId="4" outline="0" subtotalTop="0" showAll="0" defaultSubtotal="0"/>
    <pivotField compact="0" outline="0" showAll="0" defaultSubtotal="0">
      <items count="6">
        <item x="0"/>
        <item x="1"/>
        <item x="2"/>
        <item x="3"/>
        <item x="4"/>
        <item x="5"/>
      </items>
    </pivotField>
    <pivotField axis="axisCol" compact="0" outline="0" showAll="0" defaultSubtotal="0">
      <items count="6">
        <item x="0"/>
        <item x="1"/>
        <item x="2"/>
        <item x="3"/>
        <item h="1" x="4"/>
        <item x="5"/>
      </items>
    </pivotField>
  </pivotFields>
  <rowFields count="1">
    <field x="2"/>
  </rowFields>
  <rowItems count="2">
    <i>
      <x v="2"/>
    </i>
    <i>
      <x v="3"/>
    </i>
  </rowItems>
  <colFields count="1">
    <field x="7"/>
  </colFields>
  <colItems count="3">
    <i>
      <x v="1"/>
    </i>
    <i>
      <x v="2"/>
    </i>
    <i>
      <x v="3"/>
    </i>
  </colItems>
  <dataFields count="1">
    <dataField name="Suma de Debe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ECC19E-DAD0-4B95-8F9B-767017B3E736}" name="TablaDinámica5" cacheId="1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>
  <location ref="I21:L25" firstHeaderRow="0" firstDataRow="1" firstDataCol="1"/>
  <pivotFields count="8">
    <pivotField compact="0" outline="0" subtotalTop="0" showAll="0" defaultSubtotal="0"/>
    <pivotField compact="0" outline="0" subtotalTop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compact="0" outline="0" subtotalTop="0" showAll="0" defaultSubtotal="0">
      <items count="4">
        <item x="3"/>
        <item x="2"/>
        <item x="1"/>
        <item x="0"/>
      </items>
    </pivotField>
    <pivotField dataField="1" compact="0" outline="0" subtotalTop="0" showAll="0" defaultSubtotal="0"/>
    <pivotField dataField="1" compact="0" numFmtId="4" outline="0" subtotalTop="0" showAll="0" defaultSubtotal="0"/>
    <pivotField dataField="1" compact="0" numFmtId="4" outline="0" subtotalTop="0" showAll="0" defaultSubtotal="0"/>
    <pivotField compact="0" outline="0" showAll="0" defaultSubtotal="0">
      <items count="6">
        <item x="0"/>
        <item x="1"/>
        <item x="2"/>
        <item x="3"/>
        <item x="4"/>
        <item x="5"/>
      </items>
    </pivotField>
    <pivotField compact="0" outline="0" showAll="0" defaultSubtotal="0">
      <items count="6">
        <item x="0"/>
        <item x="1"/>
        <item x="2"/>
        <item x="3"/>
        <item h="1" x="4"/>
        <item h="1" x="5"/>
      </items>
    </pivotField>
  </pivotFields>
  <rowFields count="1">
    <field x="2"/>
  </rowFields>
  <rowItems count="4">
    <i>
      <x/>
    </i>
    <i>
      <x v="1"/>
    </i>
    <i>
      <x v="2"/>
    </i>
    <i>
      <x v="3"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Debe" fld="3" baseField="0" baseItem="0"/>
    <dataField name="Suma de Haber" fld="4" baseField="0" baseItem="0"/>
    <dataField name="Suma de INGRESO NETO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INGRESOS DE PAT COM 2014" connectionId="1" xr16:uid="{00000000-0016-0000-00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INGRESOS DE PAT COM 2015" connectionId="3" xr16:uid="{00000000-0016-0000-0100-000001000000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INGRESOS DE PAT COM 2016" connectionId="4" xr16:uid="{00000000-0016-0000-0200-000002000000}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INGRESOS DE PAT COM 2017" connectionId="5" xr16:uid="{00000000-0016-0000-0300-000003000000}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INGRESOS DE PAT COM 2014" connectionId="2" xr16:uid="{00000000-0016-0000-0500-000004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queryTable" Target="../queryTables/query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DCCD6-6525-4A8B-9B72-0EC614450B43}">
  <dimension ref="A1:F23"/>
  <sheetViews>
    <sheetView workbookViewId="0">
      <selection activeCell="D15" sqref="D15"/>
    </sheetView>
  </sheetViews>
  <sheetFormatPr baseColWidth="10" defaultRowHeight="15" x14ac:dyDescent="0.25"/>
  <cols>
    <col min="1" max="1" width="11" style="1" bestFit="1" customWidth="1"/>
    <col min="2" max="2" width="8.7109375" style="2" bestFit="1" customWidth="1"/>
    <col min="3" max="3" width="31" bestFit="1" customWidth="1"/>
    <col min="4" max="4" width="12.7109375" bestFit="1" customWidth="1"/>
    <col min="5" max="6" width="15.28515625" bestFit="1" customWidth="1"/>
  </cols>
  <sheetData>
    <row r="1" spans="1:6" x14ac:dyDescent="0.25">
      <c r="A1" s="1" t="s">
        <v>0</v>
      </c>
      <c r="B1" s="2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s="1" t="s">
        <v>6</v>
      </c>
      <c r="B2" s="2">
        <v>41670</v>
      </c>
      <c r="C2" t="s">
        <v>7</v>
      </c>
      <c r="D2" s="3">
        <v>1211971.1599999999</v>
      </c>
      <c r="E2" s="3">
        <v>461459230.29000002</v>
      </c>
      <c r="F2" s="3">
        <f>E2-D2</f>
        <v>460247259.13</v>
      </c>
    </row>
    <row r="3" spans="1:6" x14ac:dyDescent="0.25">
      <c r="A3" s="1" t="s">
        <v>6</v>
      </c>
      <c r="B3" s="2">
        <v>41670</v>
      </c>
      <c r="C3" t="s">
        <v>8</v>
      </c>
      <c r="D3" s="3">
        <v>1077454.05</v>
      </c>
      <c r="E3" s="3">
        <v>243496560.03</v>
      </c>
      <c r="F3" s="3">
        <f t="shared" ref="F3:F22" si="0">E3-D3</f>
        <v>242419105.97999999</v>
      </c>
    </row>
    <row r="4" spans="1:6" x14ac:dyDescent="0.25">
      <c r="A4" s="1" t="s">
        <v>6</v>
      </c>
      <c r="B4" s="2">
        <v>41698</v>
      </c>
      <c r="C4" t="s">
        <v>7</v>
      </c>
      <c r="D4" s="3">
        <v>22205180.949999999</v>
      </c>
      <c r="E4" s="3">
        <v>134844202.16999999</v>
      </c>
      <c r="F4" s="3">
        <f t="shared" si="0"/>
        <v>112639021.21999998</v>
      </c>
    </row>
    <row r="5" spans="1:6" x14ac:dyDescent="0.25">
      <c r="A5" s="1" t="s">
        <v>6</v>
      </c>
      <c r="B5" s="2">
        <v>41698</v>
      </c>
      <c r="C5" t="s">
        <v>8</v>
      </c>
      <c r="D5">
        <v>0</v>
      </c>
      <c r="E5" s="3">
        <v>18438349.370000001</v>
      </c>
      <c r="F5" s="3">
        <f t="shared" si="0"/>
        <v>18438349.370000001</v>
      </c>
    </row>
    <row r="6" spans="1:6" x14ac:dyDescent="0.25">
      <c r="A6" s="1" t="s">
        <v>6</v>
      </c>
      <c r="B6" s="2">
        <v>41729</v>
      </c>
      <c r="C6" t="s">
        <v>7</v>
      </c>
      <c r="D6" s="3">
        <v>1662306.32</v>
      </c>
      <c r="E6" s="3">
        <v>46507244.310000002</v>
      </c>
      <c r="F6" s="3">
        <f t="shared" si="0"/>
        <v>44844937.990000002</v>
      </c>
    </row>
    <row r="7" spans="1:6" x14ac:dyDescent="0.25">
      <c r="A7" s="1" t="s">
        <v>6</v>
      </c>
      <c r="B7" s="2">
        <v>41729</v>
      </c>
      <c r="C7" t="s">
        <v>8</v>
      </c>
      <c r="D7" s="3">
        <v>407970.33</v>
      </c>
      <c r="E7" s="3">
        <v>36532464.649999999</v>
      </c>
      <c r="F7" s="3">
        <f t="shared" si="0"/>
        <v>36124494.32</v>
      </c>
    </row>
    <row r="8" spans="1:6" x14ac:dyDescent="0.25">
      <c r="A8" s="1" t="s">
        <v>6</v>
      </c>
      <c r="B8" s="2">
        <v>41759</v>
      </c>
      <c r="C8" t="s">
        <v>7</v>
      </c>
      <c r="D8" s="3">
        <v>2201377.7000000002</v>
      </c>
      <c r="E8" s="3">
        <v>416689845</v>
      </c>
      <c r="F8" s="3">
        <f t="shared" si="0"/>
        <v>414488467.30000001</v>
      </c>
    </row>
    <row r="9" spans="1:6" x14ac:dyDescent="0.25">
      <c r="A9" s="1" t="s">
        <v>6</v>
      </c>
      <c r="B9" s="2">
        <v>41759</v>
      </c>
      <c r="C9" t="s">
        <v>8</v>
      </c>
      <c r="D9">
        <v>0</v>
      </c>
      <c r="E9" s="3">
        <v>2068552.83</v>
      </c>
      <c r="F9" s="3">
        <f t="shared" si="0"/>
        <v>2068552.83</v>
      </c>
    </row>
    <row r="10" spans="1:6" x14ac:dyDescent="0.25">
      <c r="A10" s="1" t="s">
        <v>6</v>
      </c>
      <c r="B10" s="2">
        <v>41790</v>
      </c>
      <c r="C10" t="s">
        <v>7</v>
      </c>
      <c r="D10" s="3">
        <v>146508.29999999999</v>
      </c>
      <c r="E10" s="3">
        <v>86920593.129999995</v>
      </c>
      <c r="F10" s="3">
        <f t="shared" si="0"/>
        <v>86774084.829999998</v>
      </c>
    </row>
    <row r="11" spans="1:6" x14ac:dyDescent="0.25">
      <c r="A11" s="1" t="s">
        <v>6</v>
      </c>
      <c r="B11" s="2">
        <v>41790</v>
      </c>
      <c r="C11" t="s">
        <v>8</v>
      </c>
      <c r="D11">
        <v>0</v>
      </c>
      <c r="E11" s="3">
        <v>1276588.3500000001</v>
      </c>
      <c r="F11" s="3">
        <f t="shared" si="0"/>
        <v>1276588.3500000001</v>
      </c>
    </row>
    <row r="12" spans="1:6" x14ac:dyDescent="0.25">
      <c r="A12" s="1" t="s">
        <v>6</v>
      </c>
      <c r="B12" s="2">
        <v>41820</v>
      </c>
      <c r="C12" t="s">
        <v>7</v>
      </c>
      <c r="D12" s="3">
        <v>913281.28</v>
      </c>
      <c r="E12" s="3">
        <v>102566533.62</v>
      </c>
      <c r="F12" s="3">
        <f t="shared" si="0"/>
        <v>101653252.34</v>
      </c>
    </row>
    <row r="13" spans="1:6" x14ac:dyDescent="0.25">
      <c r="A13" s="1" t="s">
        <v>6</v>
      </c>
      <c r="B13" s="2">
        <v>41759</v>
      </c>
      <c r="C13" t="s">
        <v>8</v>
      </c>
      <c r="D13">
        <v>0</v>
      </c>
      <c r="E13" s="3">
        <v>3414872.72</v>
      </c>
      <c r="F13" s="3">
        <f t="shared" si="0"/>
        <v>3414872.72</v>
      </c>
    </row>
    <row r="14" spans="1:6" x14ac:dyDescent="0.25">
      <c r="A14" s="1" t="s">
        <v>6</v>
      </c>
      <c r="B14" s="2">
        <v>41851</v>
      </c>
      <c r="C14" t="s">
        <v>7</v>
      </c>
      <c r="D14" s="3">
        <v>199496.93</v>
      </c>
      <c r="E14" s="3">
        <v>308450797.01999998</v>
      </c>
      <c r="F14" s="3">
        <f t="shared" si="0"/>
        <v>308251300.08999997</v>
      </c>
    </row>
    <row r="15" spans="1:6" x14ac:dyDescent="0.25">
      <c r="A15" s="1" t="s">
        <v>6</v>
      </c>
      <c r="B15" s="2">
        <v>41851</v>
      </c>
      <c r="C15" t="s">
        <v>8</v>
      </c>
      <c r="D15">
        <v>0</v>
      </c>
      <c r="E15" s="3">
        <v>3442739.31</v>
      </c>
      <c r="F15" s="3">
        <f t="shared" si="0"/>
        <v>3442739.31</v>
      </c>
    </row>
    <row r="16" spans="1:6" x14ac:dyDescent="0.25">
      <c r="A16" s="1" t="s">
        <v>6</v>
      </c>
      <c r="B16" s="2">
        <v>41882</v>
      </c>
      <c r="C16" t="s">
        <v>7</v>
      </c>
      <c r="D16" s="3">
        <v>766870.04</v>
      </c>
      <c r="E16" s="3">
        <v>55988375.43</v>
      </c>
      <c r="F16" s="3">
        <f t="shared" si="0"/>
        <v>55221505.390000001</v>
      </c>
    </row>
    <row r="17" spans="1:6" x14ac:dyDescent="0.25">
      <c r="A17" s="1" t="s">
        <v>6</v>
      </c>
      <c r="B17" s="2">
        <v>41882</v>
      </c>
      <c r="C17" t="s">
        <v>8</v>
      </c>
      <c r="D17">
        <v>0</v>
      </c>
      <c r="E17" s="3">
        <v>3376349.94</v>
      </c>
      <c r="F17" s="3">
        <f t="shared" si="0"/>
        <v>3376349.94</v>
      </c>
    </row>
    <row r="18" spans="1:6" x14ac:dyDescent="0.25">
      <c r="A18" s="1" t="s">
        <v>6</v>
      </c>
      <c r="B18" s="2">
        <v>41912</v>
      </c>
      <c r="C18" t="s">
        <v>7</v>
      </c>
      <c r="D18">
        <v>0</v>
      </c>
      <c r="E18" s="3">
        <v>56736634.759999998</v>
      </c>
      <c r="F18" s="3">
        <f t="shared" si="0"/>
        <v>56736634.759999998</v>
      </c>
    </row>
    <row r="19" spans="1:6" x14ac:dyDescent="0.25">
      <c r="A19" s="1" t="s">
        <v>6</v>
      </c>
      <c r="B19" s="2">
        <v>41912</v>
      </c>
      <c r="C19" t="s">
        <v>8</v>
      </c>
      <c r="D19">
        <v>0</v>
      </c>
      <c r="E19" s="3">
        <v>82086945.989999995</v>
      </c>
      <c r="F19" s="3">
        <f t="shared" si="0"/>
        <v>82086945.989999995</v>
      </c>
    </row>
    <row r="20" spans="1:6" x14ac:dyDescent="0.25">
      <c r="A20" s="1" t="s">
        <v>6</v>
      </c>
      <c r="B20" s="2">
        <v>41943</v>
      </c>
      <c r="C20" t="s">
        <v>7</v>
      </c>
      <c r="D20" s="3">
        <v>136855.26</v>
      </c>
      <c r="E20" s="3">
        <v>247152176.80000001</v>
      </c>
      <c r="F20" s="3">
        <f t="shared" si="0"/>
        <v>247015321.54000002</v>
      </c>
    </row>
    <row r="21" spans="1:6" x14ac:dyDescent="0.25">
      <c r="A21" s="1" t="s">
        <v>6</v>
      </c>
      <c r="B21" s="2">
        <v>41973</v>
      </c>
      <c r="C21" t="s">
        <v>7</v>
      </c>
      <c r="D21" s="3">
        <v>537948.25</v>
      </c>
      <c r="E21" s="3">
        <v>97694294.769999996</v>
      </c>
      <c r="F21" s="3">
        <f t="shared" si="0"/>
        <v>97156346.519999996</v>
      </c>
    </row>
    <row r="22" spans="1:6" x14ac:dyDescent="0.25">
      <c r="A22" s="1" t="s">
        <v>6</v>
      </c>
      <c r="B22" s="2">
        <v>42004</v>
      </c>
      <c r="C22" t="s">
        <v>7</v>
      </c>
      <c r="D22">
        <v>0</v>
      </c>
      <c r="E22" s="3">
        <v>30989846.920000002</v>
      </c>
      <c r="F22" s="3">
        <f t="shared" si="0"/>
        <v>30989846.920000002</v>
      </c>
    </row>
    <row r="23" spans="1:6" x14ac:dyDescent="0.25">
      <c r="A23" s="4"/>
      <c r="B23" s="5"/>
      <c r="C23" s="6" t="s">
        <v>9</v>
      </c>
      <c r="D23" s="7">
        <f>SUM(D2:D22)</f>
        <v>31467220.57</v>
      </c>
      <c r="E23" s="7">
        <f t="shared" ref="E23:F23" si="1">SUM(E2:E22)</f>
        <v>2440133197.4100003</v>
      </c>
      <c r="F23" s="7">
        <f t="shared" si="1"/>
        <v>2408665976.8400002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DCC1D-6938-4602-A373-6979E22A8766}">
  <dimension ref="A1:F23"/>
  <sheetViews>
    <sheetView workbookViewId="0">
      <selection sqref="A1:F22"/>
    </sheetView>
  </sheetViews>
  <sheetFormatPr baseColWidth="10" defaultRowHeight="15" x14ac:dyDescent="0.25"/>
  <cols>
    <col min="1" max="1" width="14" style="1" bestFit="1" customWidth="1"/>
    <col min="2" max="2" width="10.7109375" bestFit="1" customWidth="1"/>
    <col min="3" max="3" width="31" bestFit="1" customWidth="1"/>
    <col min="4" max="4" width="12.7109375" style="3" bestFit="1" customWidth="1"/>
    <col min="5" max="6" width="15.28515625" style="3" bestFit="1" customWidth="1"/>
    <col min="7" max="7" width="13.7109375" bestFit="1" customWidth="1"/>
  </cols>
  <sheetData>
    <row r="1" spans="1:6" x14ac:dyDescent="0.25">
      <c r="A1" t="s">
        <v>0</v>
      </c>
      <c r="B1" t="s">
        <v>1</v>
      </c>
      <c r="C1" t="s">
        <v>10</v>
      </c>
      <c r="D1" s="3" t="s">
        <v>3</v>
      </c>
      <c r="E1" s="3" t="s">
        <v>4</v>
      </c>
      <c r="F1" s="3" t="s">
        <v>5</v>
      </c>
    </row>
    <row r="2" spans="1:6" x14ac:dyDescent="0.25">
      <c r="A2" s="1" t="s">
        <v>6</v>
      </c>
      <c r="B2" s="8">
        <v>42035</v>
      </c>
      <c r="C2" t="s">
        <v>7</v>
      </c>
      <c r="D2" s="3">
        <v>540565.31000000006</v>
      </c>
      <c r="E2" s="3">
        <v>440408661.36000001</v>
      </c>
      <c r="F2" s="3">
        <f>E2-D2</f>
        <v>439868096.05000001</v>
      </c>
    </row>
    <row r="3" spans="1:6" x14ac:dyDescent="0.25">
      <c r="A3" s="1" t="s">
        <v>6</v>
      </c>
      <c r="B3" s="8">
        <v>42035</v>
      </c>
      <c r="C3" t="s">
        <v>8</v>
      </c>
      <c r="D3" s="3">
        <v>0</v>
      </c>
      <c r="E3" s="3">
        <v>367215323.16000003</v>
      </c>
      <c r="F3" s="3">
        <f t="shared" ref="F3:F22" si="0">E3-D3</f>
        <v>367215323.16000003</v>
      </c>
    </row>
    <row r="4" spans="1:6" x14ac:dyDescent="0.25">
      <c r="A4" s="1" t="s">
        <v>6</v>
      </c>
      <c r="B4" s="8">
        <v>42063</v>
      </c>
      <c r="C4" t="s">
        <v>7</v>
      </c>
      <c r="D4" s="3">
        <v>34461231.710000001</v>
      </c>
      <c r="E4" s="3">
        <v>159629763.44</v>
      </c>
      <c r="F4" s="3">
        <f t="shared" si="0"/>
        <v>125168531.72999999</v>
      </c>
    </row>
    <row r="5" spans="1:6" x14ac:dyDescent="0.25">
      <c r="A5" s="1" t="s">
        <v>6</v>
      </c>
      <c r="B5" s="8">
        <v>42063</v>
      </c>
      <c r="C5" t="s">
        <v>8</v>
      </c>
      <c r="D5" s="3">
        <v>287798</v>
      </c>
      <c r="E5" s="3">
        <v>9110563.1199999992</v>
      </c>
      <c r="F5" s="3">
        <f t="shared" si="0"/>
        <v>8822765.1199999992</v>
      </c>
    </row>
    <row r="6" spans="1:6" x14ac:dyDescent="0.25">
      <c r="A6" s="1" t="s">
        <v>6</v>
      </c>
      <c r="B6" s="8">
        <v>42094</v>
      </c>
      <c r="C6" t="s">
        <v>7</v>
      </c>
      <c r="D6" s="3">
        <v>390627.77</v>
      </c>
      <c r="E6" s="3">
        <v>61775535.219999999</v>
      </c>
      <c r="F6" s="3">
        <f t="shared" si="0"/>
        <v>61384907.449999996</v>
      </c>
    </row>
    <row r="7" spans="1:6" x14ac:dyDescent="0.25">
      <c r="A7" s="1" t="s">
        <v>6</v>
      </c>
      <c r="B7" s="8">
        <v>42094</v>
      </c>
      <c r="C7" t="s">
        <v>8</v>
      </c>
      <c r="D7" s="3">
        <v>264948.64</v>
      </c>
      <c r="E7" s="3">
        <v>59451759</v>
      </c>
      <c r="F7" s="3">
        <f t="shared" si="0"/>
        <v>59186810.359999999</v>
      </c>
    </row>
    <row r="8" spans="1:6" x14ac:dyDescent="0.25">
      <c r="A8" s="1" t="s">
        <v>6</v>
      </c>
      <c r="B8" s="8">
        <v>42124</v>
      </c>
      <c r="C8" t="s">
        <v>7</v>
      </c>
      <c r="D8" s="3">
        <v>648338.6</v>
      </c>
      <c r="E8" s="3">
        <v>285469375.49000001</v>
      </c>
      <c r="F8" s="3">
        <f t="shared" si="0"/>
        <v>284821036.88999999</v>
      </c>
    </row>
    <row r="9" spans="1:6" x14ac:dyDescent="0.25">
      <c r="A9" s="1" t="s">
        <v>6</v>
      </c>
      <c r="B9" s="8">
        <v>42124</v>
      </c>
      <c r="C9" t="s">
        <v>8</v>
      </c>
      <c r="D9" s="3">
        <v>0</v>
      </c>
      <c r="E9" s="3">
        <v>1119083.08</v>
      </c>
      <c r="F9" s="3">
        <f t="shared" si="0"/>
        <v>1119083.08</v>
      </c>
    </row>
    <row r="10" spans="1:6" x14ac:dyDescent="0.25">
      <c r="A10" s="1" t="s">
        <v>6</v>
      </c>
      <c r="B10" s="8">
        <v>42155</v>
      </c>
      <c r="C10" t="s">
        <v>7</v>
      </c>
      <c r="D10" s="3">
        <v>588872.94999999995</v>
      </c>
      <c r="E10" s="3">
        <v>161943559.88</v>
      </c>
      <c r="F10" s="3">
        <f t="shared" si="0"/>
        <v>161354686.93000001</v>
      </c>
    </row>
    <row r="11" spans="1:6" x14ac:dyDescent="0.25">
      <c r="A11" s="1" t="s">
        <v>6</v>
      </c>
      <c r="B11" s="8">
        <v>42155</v>
      </c>
      <c r="C11" t="s">
        <v>8</v>
      </c>
      <c r="D11" s="3">
        <v>0</v>
      </c>
      <c r="E11" s="3">
        <v>2887022.96</v>
      </c>
      <c r="F11" s="3">
        <f t="shared" si="0"/>
        <v>2887022.96</v>
      </c>
    </row>
    <row r="12" spans="1:6" x14ac:dyDescent="0.25">
      <c r="A12" s="1" t="s">
        <v>6</v>
      </c>
      <c r="B12" s="8">
        <v>42185</v>
      </c>
      <c r="C12" t="s">
        <v>7</v>
      </c>
      <c r="D12" s="3">
        <v>2377202.92</v>
      </c>
      <c r="E12" s="3">
        <v>51001536.520000003</v>
      </c>
      <c r="F12" s="3">
        <f t="shared" si="0"/>
        <v>48624333.600000001</v>
      </c>
    </row>
    <row r="13" spans="1:6" x14ac:dyDescent="0.25">
      <c r="A13" s="1" t="s">
        <v>6</v>
      </c>
      <c r="B13" s="8">
        <v>42185</v>
      </c>
      <c r="C13" t="s">
        <v>8</v>
      </c>
      <c r="D13" s="3">
        <v>0</v>
      </c>
      <c r="E13" s="3">
        <v>42501370.579999998</v>
      </c>
      <c r="F13" s="3">
        <f t="shared" si="0"/>
        <v>42501370.579999998</v>
      </c>
    </row>
    <row r="14" spans="1:6" x14ac:dyDescent="0.25">
      <c r="A14" s="1" t="s">
        <v>6</v>
      </c>
      <c r="B14" s="8">
        <v>42216</v>
      </c>
      <c r="C14" t="s">
        <v>7</v>
      </c>
      <c r="D14" s="3">
        <v>1185761.76</v>
      </c>
      <c r="E14" s="3">
        <v>310464613.23000002</v>
      </c>
      <c r="F14" s="3">
        <f t="shared" si="0"/>
        <v>309278851.47000003</v>
      </c>
    </row>
    <row r="15" spans="1:6" x14ac:dyDescent="0.25">
      <c r="A15" s="1" t="s">
        <v>6</v>
      </c>
      <c r="B15" s="8">
        <v>42216</v>
      </c>
      <c r="C15" t="s">
        <v>8</v>
      </c>
      <c r="D15" s="3">
        <v>0</v>
      </c>
      <c r="E15" s="3">
        <v>527664.36</v>
      </c>
      <c r="F15" s="3">
        <f t="shared" si="0"/>
        <v>527664.36</v>
      </c>
    </row>
    <row r="16" spans="1:6" x14ac:dyDescent="0.25">
      <c r="A16" s="1" t="s">
        <v>6</v>
      </c>
      <c r="B16" s="8">
        <v>42247</v>
      </c>
      <c r="C16" t="s">
        <v>7</v>
      </c>
      <c r="D16" s="3">
        <v>0</v>
      </c>
      <c r="E16" s="3">
        <v>138748765.97</v>
      </c>
      <c r="F16" s="3">
        <f t="shared" si="0"/>
        <v>138748765.97</v>
      </c>
    </row>
    <row r="17" spans="1:6" x14ac:dyDescent="0.25">
      <c r="A17" s="1" t="s">
        <v>6</v>
      </c>
      <c r="B17" s="8">
        <v>42247</v>
      </c>
      <c r="C17" t="s">
        <v>8</v>
      </c>
      <c r="D17" s="3">
        <v>0</v>
      </c>
      <c r="E17" s="3">
        <v>864288.45</v>
      </c>
      <c r="F17" s="3">
        <f t="shared" si="0"/>
        <v>864288.45</v>
      </c>
    </row>
    <row r="18" spans="1:6" x14ac:dyDescent="0.25">
      <c r="A18" s="1" t="s">
        <v>6</v>
      </c>
      <c r="B18" s="8">
        <v>42277</v>
      </c>
      <c r="C18" t="s">
        <v>7</v>
      </c>
      <c r="D18" s="3">
        <v>345148.62</v>
      </c>
      <c r="E18" s="3">
        <v>38742807.950000003</v>
      </c>
      <c r="F18" s="3">
        <f t="shared" si="0"/>
        <v>38397659.330000006</v>
      </c>
    </row>
    <row r="19" spans="1:6" x14ac:dyDescent="0.25">
      <c r="A19" s="1" t="s">
        <v>6</v>
      </c>
      <c r="B19" s="8">
        <v>42277</v>
      </c>
      <c r="C19" t="s">
        <v>8</v>
      </c>
      <c r="D19" s="3">
        <v>0</v>
      </c>
      <c r="E19" s="3">
        <v>52147374.789999999</v>
      </c>
      <c r="F19" s="3">
        <f t="shared" si="0"/>
        <v>52147374.789999999</v>
      </c>
    </row>
    <row r="20" spans="1:6" x14ac:dyDescent="0.25">
      <c r="A20" s="1" t="s">
        <v>6</v>
      </c>
      <c r="B20" s="8">
        <v>42308</v>
      </c>
      <c r="C20" t="s">
        <v>7</v>
      </c>
      <c r="D20" s="3">
        <v>0</v>
      </c>
      <c r="E20" s="3">
        <v>274773466.94999999</v>
      </c>
      <c r="F20" s="3">
        <f t="shared" si="0"/>
        <v>274773466.94999999</v>
      </c>
    </row>
    <row r="21" spans="1:6" x14ac:dyDescent="0.25">
      <c r="A21" s="1" t="s">
        <v>6</v>
      </c>
      <c r="B21" s="8">
        <v>42338</v>
      </c>
      <c r="C21" t="s">
        <v>7</v>
      </c>
      <c r="D21" s="3">
        <v>0</v>
      </c>
      <c r="E21" s="3">
        <v>168556975.78999999</v>
      </c>
      <c r="F21" s="3">
        <f t="shared" si="0"/>
        <v>168556975.78999999</v>
      </c>
    </row>
    <row r="22" spans="1:6" x14ac:dyDescent="0.25">
      <c r="A22" s="1" t="s">
        <v>6</v>
      </c>
      <c r="B22" s="8">
        <v>42369</v>
      </c>
      <c r="C22" t="s">
        <v>7</v>
      </c>
      <c r="D22" s="3">
        <v>306571.23</v>
      </c>
      <c r="E22" s="3">
        <v>42963616.18</v>
      </c>
      <c r="F22" s="3">
        <f t="shared" si="0"/>
        <v>42657044.950000003</v>
      </c>
    </row>
    <row r="23" spans="1:6" x14ac:dyDescent="0.25">
      <c r="C23" t="s">
        <v>9</v>
      </c>
      <c r="D23" s="3">
        <f>SUM(D2:D22)</f>
        <v>41397067.510000005</v>
      </c>
      <c r="E23" s="3">
        <f>SUM(E2:E22)</f>
        <v>2670303127.4799995</v>
      </c>
      <c r="F23" s="3">
        <f>SUM(F2:F22)</f>
        <v>2628906059.9699998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1AB67-E52E-439E-8FD5-13CC227B6996}">
  <dimension ref="A1:F23"/>
  <sheetViews>
    <sheetView workbookViewId="0">
      <selection activeCell="F22" sqref="A2:F22"/>
    </sheetView>
  </sheetViews>
  <sheetFormatPr baseColWidth="10" defaultRowHeight="15" x14ac:dyDescent="0.25"/>
  <cols>
    <col min="1" max="1" width="14" style="1" bestFit="1" customWidth="1"/>
    <col min="2" max="2" width="10.7109375" bestFit="1" customWidth="1"/>
    <col min="3" max="3" width="31" bestFit="1" customWidth="1"/>
    <col min="4" max="4" width="12.7109375" style="3" bestFit="1" customWidth="1"/>
    <col min="5" max="5" width="15.28515625" style="3" bestFit="1" customWidth="1"/>
    <col min="6" max="6" width="15.28515625" bestFit="1" customWidth="1"/>
    <col min="7" max="7" width="13.7109375" bestFit="1" customWidth="1"/>
  </cols>
  <sheetData>
    <row r="1" spans="1:6" x14ac:dyDescent="0.25">
      <c r="A1" s="9" t="s">
        <v>0</v>
      </c>
      <c r="B1" s="10" t="s">
        <v>11</v>
      </c>
      <c r="C1" s="10" t="s">
        <v>2</v>
      </c>
      <c r="D1" s="11" t="s">
        <v>3</v>
      </c>
      <c r="E1" s="11" t="s">
        <v>4</v>
      </c>
      <c r="F1" s="10" t="s">
        <v>12</v>
      </c>
    </row>
    <row r="2" spans="1:6" x14ac:dyDescent="0.25">
      <c r="A2" s="1" t="s">
        <v>6</v>
      </c>
      <c r="B2" s="8">
        <v>42400</v>
      </c>
      <c r="C2" t="s">
        <v>7</v>
      </c>
      <c r="D2" s="3">
        <v>0</v>
      </c>
      <c r="E2" s="3">
        <v>445048056.42000002</v>
      </c>
      <c r="F2" s="3">
        <f>E2-D2</f>
        <v>445048056.42000002</v>
      </c>
    </row>
    <row r="3" spans="1:6" x14ac:dyDescent="0.25">
      <c r="A3" s="1" t="s">
        <v>6</v>
      </c>
      <c r="B3" s="8">
        <v>42400</v>
      </c>
      <c r="C3" t="s">
        <v>8</v>
      </c>
      <c r="D3" s="3">
        <v>0</v>
      </c>
      <c r="E3" s="3">
        <v>377259465.31999999</v>
      </c>
      <c r="F3" s="3">
        <f t="shared" ref="F3:F22" si="0">E3-D3</f>
        <v>377259465.31999999</v>
      </c>
    </row>
    <row r="4" spans="1:6" x14ac:dyDescent="0.25">
      <c r="A4" s="1" t="s">
        <v>6</v>
      </c>
      <c r="B4" s="8">
        <v>42429</v>
      </c>
      <c r="C4" t="s">
        <v>7</v>
      </c>
      <c r="D4" s="3">
        <v>73860.100000000006</v>
      </c>
      <c r="E4" s="3">
        <v>105569587.70999999</v>
      </c>
      <c r="F4" s="3">
        <f t="shared" si="0"/>
        <v>105495727.61</v>
      </c>
    </row>
    <row r="5" spans="1:6" x14ac:dyDescent="0.25">
      <c r="A5" s="1" t="s">
        <v>6</v>
      </c>
      <c r="B5" s="8">
        <v>42429</v>
      </c>
      <c r="C5" t="s">
        <v>8</v>
      </c>
      <c r="D5" s="3">
        <v>0</v>
      </c>
      <c r="E5" s="3">
        <v>19504288.510000002</v>
      </c>
      <c r="F5" s="3">
        <f t="shared" si="0"/>
        <v>19504288.510000002</v>
      </c>
    </row>
    <row r="6" spans="1:6" x14ac:dyDescent="0.25">
      <c r="A6" s="1" t="s">
        <v>6</v>
      </c>
      <c r="B6" s="8">
        <v>42460</v>
      </c>
      <c r="C6" t="s">
        <v>7</v>
      </c>
      <c r="D6" s="3">
        <v>1965831.16</v>
      </c>
      <c r="E6" s="3">
        <v>105999389.33</v>
      </c>
      <c r="F6" s="3">
        <f t="shared" si="0"/>
        <v>104033558.17</v>
      </c>
    </row>
    <row r="7" spans="1:6" x14ac:dyDescent="0.25">
      <c r="A7" s="1" t="s">
        <v>6</v>
      </c>
      <c r="B7" s="8">
        <v>42460</v>
      </c>
      <c r="C7" t="s">
        <v>8</v>
      </c>
      <c r="D7" s="3">
        <v>223467.55</v>
      </c>
      <c r="E7" s="3">
        <v>26652669.73</v>
      </c>
      <c r="F7" s="3">
        <f t="shared" si="0"/>
        <v>26429202.18</v>
      </c>
    </row>
    <row r="8" spans="1:6" x14ac:dyDescent="0.25">
      <c r="A8" s="1" t="s">
        <v>6</v>
      </c>
      <c r="B8" s="8">
        <v>42490</v>
      </c>
      <c r="C8" t="s">
        <v>7</v>
      </c>
      <c r="D8" s="3">
        <v>4184337.97</v>
      </c>
      <c r="E8" s="3">
        <v>358324383.13</v>
      </c>
      <c r="F8" s="3">
        <f t="shared" si="0"/>
        <v>354140045.15999997</v>
      </c>
    </row>
    <row r="9" spans="1:6" x14ac:dyDescent="0.25">
      <c r="A9" s="1" t="s">
        <v>6</v>
      </c>
      <c r="B9" s="8">
        <v>42490</v>
      </c>
      <c r="C9" t="s">
        <v>8</v>
      </c>
      <c r="D9" s="3">
        <v>0</v>
      </c>
      <c r="E9" s="3">
        <v>12521393.68</v>
      </c>
      <c r="F9" s="3">
        <f t="shared" si="0"/>
        <v>12521393.68</v>
      </c>
    </row>
    <row r="10" spans="1:6" x14ac:dyDescent="0.25">
      <c r="A10" s="1" t="s">
        <v>6</v>
      </c>
      <c r="B10" s="8">
        <v>42521</v>
      </c>
      <c r="C10" t="s">
        <v>7</v>
      </c>
      <c r="D10" s="3">
        <v>25454847.690000001</v>
      </c>
      <c r="E10" s="3">
        <v>170997518.71000001</v>
      </c>
      <c r="F10" s="3">
        <f t="shared" si="0"/>
        <v>145542671.02000001</v>
      </c>
    </row>
    <row r="11" spans="1:6" x14ac:dyDescent="0.25">
      <c r="A11" s="1" t="s">
        <v>6</v>
      </c>
      <c r="B11" s="8">
        <v>42521</v>
      </c>
      <c r="C11" t="s">
        <v>8</v>
      </c>
      <c r="D11" s="3">
        <v>0</v>
      </c>
      <c r="E11" s="3">
        <v>4714282.38</v>
      </c>
      <c r="F11" s="3">
        <f t="shared" si="0"/>
        <v>4714282.38</v>
      </c>
    </row>
    <row r="12" spans="1:6" x14ac:dyDescent="0.25">
      <c r="A12" s="1" t="s">
        <v>6</v>
      </c>
      <c r="B12" s="8">
        <v>42551</v>
      </c>
      <c r="C12" t="s">
        <v>7</v>
      </c>
      <c r="D12" s="3">
        <v>668798.80000000005</v>
      </c>
      <c r="E12" s="3">
        <v>36208805.689999998</v>
      </c>
      <c r="F12" s="3">
        <f t="shared" si="0"/>
        <v>35540006.890000001</v>
      </c>
    </row>
    <row r="13" spans="1:6" x14ac:dyDescent="0.25">
      <c r="A13" s="1" t="s">
        <v>6</v>
      </c>
      <c r="B13" s="8">
        <v>42551</v>
      </c>
      <c r="C13" t="s">
        <v>8</v>
      </c>
      <c r="D13" s="3">
        <v>0</v>
      </c>
      <c r="E13" s="3">
        <v>86480529.5</v>
      </c>
      <c r="F13" s="3">
        <f t="shared" si="0"/>
        <v>86480529.5</v>
      </c>
    </row>
    <row r="14" spans="1:6" x14ac:dyDescent="0.25">
      <c r="A14" s="1" t="s">
        <v>6</v>
      </c>
      <c r="B14" s="8">
        <v>42582</v>
      </c>
      <c r="C14" t="s">
        <v>7</v>
      </c>
      <c r="D14" s="3">
        <v>19950.48</v>
      </c>
      <c r="E14" s="3">
        <v>293077401.31999999</v>
      </c>
      <c r="F14" s="3">
        <f t="shared" si="0"/>
        <v>293057450.83999997</v>
      </c>
    </row>
    <row r="15" spans="1:6" ht="15.75" customHeight="1" x14ac:dyDescent="0.25">
      <c r="A15" s="1" t="s">
        <v>6</v>
      </c>
      <c r="B15" s="8">
        <v>42582</v>
      </c>
      <c r="C15" t="s">
        <v>8</v>
      </c>
      <c r="D15" s="3">
        <v>15397.72</v>
      </c>
      <c r="E15" s="3">
        <v>2516082.27</v>
      </c>
      <c r="F15" s="3">
        <f t="shared" si="0"/>
        <v>2500684.5499999998</v>
      </c>
    </row>
    <row r="16" spans="1:6" x14ac:dyDescent="0.25">
      <c r="A16" s="1" t="s">
        <v>6</v>
      </c>
      <c r="B16" s="8">
        <v>42613</v>
      </c>
      <c r="C16" t="s">
        <v>7</v>
      </c>
      <c r="D16" s="3">
        <v>0</v>
      </c>
      <c r="E16" s="3">
        <v>61874846.729999997</v>
      </c>
      <c r="F16" s="3">
        <f t="shared" si="0"/>
        <v>61874846.729999997</v>
      </c>
    </row>
    <row r="17" spans="1:6" x14ac:dyDescent="0.25">
      <c r="A17" s="1" t="s">
        <v>6</v>
      </c>
      <c r="B17" s="8">
        <v>42613</v>
      </c>
      <c r="C17" t="s">
        <v>8</v>
      </c>
      <c r="D17" s="3">
        <v>0</v>
      </c>
      <c r="E17" s="3">
        <v>45124919.130000003</v>
      </c>
      <c r="F17" s="3">
        <f t="shared" si="0"/>
        <v>45124919.130000003</v>
      </c>
    </row>
    <row r="18" spans="1:6" x14ac:dyDescent="0.25">
      <c r="A18" s="1" t="s">
        <v>6</v>
      </c>
      <c r="B18" s="8">
        <v>42643</v>
      </c>
      <c r="C18" t="s">
        <v>7</v>
      </c>
      <c r="D18" s="3">
        <v>33085.199999999997</v>
      </c>
      <c r="E18" s="3">
        <v>67976725.010000005</v>
      </c>
      <c r="F18" s="3">
        <f t="shared" si="0"/>
        <v>67943639.810000002</v>
      </c>
    </row>
    <row r="19" spans="1:6" x14ac:dyDescent="0.25">
      <c r="A19" s="1" t="s">
        <v>6</v>
      </c>
      <c r="B19" s="8">
        <v>42643</v>
      </c>
      <c r="C19" t="s">
        <v>8</v>
      </c>
      <c r="D19" s="3">
        <v>1121.75</v>
      </c>
      <c r="E19" s="3">
        <v>57475538.590000004</v>
      </c>
      <c r="F19" s="3">
        <f t="shared" si="0"/>
        <v>57474416.840000004</v>
      </c>
    </row>
    <row r="20" spans="1:6" x14ac:dyDescent="0.25">
      <c r="A20" s="1" t="s">
        <v>6</v>
      </c>
      <c r="B20" s="8">
        <v>42674</v>
      </c>
      <c r="C20" t="s">
        <v>7</v>
      </c>
      <c r="D20" s="3">
        <v>4767663.0999999996</v>
      </c>
      <c r="E20" s="3">
        <v>288899805.72000003</v>
      </c>
      <c r="F20" s="3">
        <f t="shared" si="0"/>
        <v>284132142.62</v>
      </c>
    </row>
    <row r="21" spans="1:6" x14ac:dyDescent="0.25">
      <c r="A21" s="1" t="s">
        <v>6</v>
      </c>
      <c r="B21" s="8">
        <v>42704</v>
      </c>
      <c r="C21" t="s">
        <v>7</v>
      </c>
      <c r="D21" s="3">
        <v>1661856.75</v>
      </c>
      <c r="E21" s="3">
        <v>105470590.70999999</v>
      </c>
      <c r="F21" s="3">
        <f t="shared" si="0"/>
        <v>103808733.95999999</v>
      </c>
    </row>
    <row r="22" spans="1:6" x14ac:dyDescent="0.25">
      <c r="A22" s="1" t="s">
        <v>6</v>
      </c>
      <c r="B22" s="8">
        <v>42735</v>
      </c>
      <c r="C22" t="s">
        <v>7</v>
      </c>
      <c r="D22" s="3">
        <v>219511.2</v>
      </c>
      <c r="E22" s="3">
        <v>22912544.57</v>
      </c>
      <c r="F22" s="3">
        <f t="shared" si="0"/>
        <v>22693033.370000001</v>
      </c>
    </row>
    <row r="23" spans="1:6" x14ac:dyDescent="0.25">
      <c r="C23" t="s">
        <v>9</v>
      </c>
      <c r="D23" s="3">
        <f>SUM(D2:D22)</f>
        <v>39289729.470000006</v>
      </c>
      <c r="E23" s="3">
        <f>SUM(E2:E22)</f>
        <v>2694608824.1600013</v>
      </c>
      <c r="F23" s="3">
        <f>SUM(F2:F22)</f>
        <v>2655319094.6900001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B6B36-282D-47CF-A736-254CABD2444E}">
  <dimension ref="A1:F10"/>
  <sheetViews>
    <sheetView workbookViewId="0">
      <selection activeCell="F9" sqref="A2:F9"/>
    </sheetView>
  </sheetViews>
  <sheetFormatPr baseColWidth="10" defaultRowHeight="15" x14ac:dyDescent="0.25"/>
  <cols>
    <col min="1" max="1" width="14" style="1" bestFit="1" customWidth="1"/>
    <col min="2" max="2" width="8.7109375" style="2" bestFit="1" customWidth="1"/>
    <col min="3" max="3" width="39.7109375" customWidth="1"/>
    <col min="4" max="4" width="12.7109375" style="3" bestFit="1" customWidth="1"/>
    <col min="5" max="5" width="15.28515625" style="3" bestFit="1" customWidth="1"/>
    <col min="6" max="6" width="15.28515625" bestFit="1" customWidth="1"/>
  </cols>
  <sheetData>
    <row r="1" spans="1:6" x14ac:dyDescent="0.25">
      <c r="A1" s="9" t="s">
        <v>0</v>
      </c>
      <c r="B1" s="12" t="s">
        <v>11</v>
      </c>
      <c r="C1" s="10" t="s">
        <v>2</v>
      </c>
      <c r="D1" s="11" t="s">
        <v>3</v>
      </c>
      <c r="E1" s="11" t="s">
        <v>4</v>
      </c>
      <c r="F1" t="s">
        <v>5</v>
      </c>
    </row>
    <row r="2" spans="1:6" x14ac:dyDescent="0.25">
      <c r="A2" s="1" t="s">
        <v>13</v>
      </c>
      <c r="B2" s="2">
        <v>42766</v>
      </c>
      <c r="C2" t="s">
        <v>14</v>
      </c>
      <c r="D2" s="3">
        <v>373317.21</v>
      </c>
      <c r="E2" s="3">
        <v>840178914.95000005</v>
      </c>
      <c r="F2" s="3">
        <f>E2-D2</f>
        <v>839805597.74000001</v>
      </c>
    </row>
    <row r="3" spans="1:6" x14ac:dyDescent="0.25">
      <c r="A3" s="1" t="s">
        <v>15</v>
      </c>
      <c r="B3" s="2">
        <v>42794</v>
      </c>
      <c r="C3" t="s">
        <v>16</v>
      </c>
      <c r="D3" s="3">
        <v>0</v>
      </c>
      <c r="E3" s="3">
        <v>809311.99</v>
      </c>
      <c r="F3" s="3">
        <f t="shared" ref="F3:F9" si="0">E3-D3</f>
        <v>809311.99</v>
      </c>
    </row>
    <row r="4" spans="1:6" x14ac:dyDescent="0.25">
      <c r="A4" s="1" t="s">
        <v>13</v>
      </c>
      <c r="B4" s="2">
        <v>42794</v>
      </c>
      <c r="C4" t="s">
        <v>14</v>
      </c>
      <c r="D4" s="3">
        <v>2117208.6800000002</v>
      </c>
      <c r="E4" s="3">
        <v>146831577.00999999</v>
      </c>
      <c r="F4" s="3">
        <f t="shared" si="0"/>
        <v>144714368.32999998</v>
      </c>
    </row>
    <row r="5" spans="1:6" x14ac:dyDescent="0.25">
      <c r="A5" s="1" t="s">
        <v>15</v>
      </c>
      <c r="B5" s="2">
        <v>42825</v>
      </c>
      <c r="C5" t="s">
        <v>16</v>
      </c>
      <c r="D5" s="3">
        <v>10844576.23</v>
      </c>
      <c r="E5" s="3">
        <v>120264338.64</v>
      </c>
      <c r="F5" s="3">
        <f t="shared" si="0"/>
        <v>109419762.41</v>
      </c>
    </row>
    <row r="6" spans="1:6" x14ac:dyDescent="0.25">
      <c r="A6" s="1" t="s">
        <v>15</v>
      </c>
      <c r="B6" s="2">
        <v>42855</v>
      </c>
      <c r="C6" t="s">
        <v>16</v>
      </c>
      <c r="D6" s="3">
        <v>3498260.93</v>
      </c>
      <c r="E6" s="3">
        <v>347986611.81</v>
      </c>
      <c r="F6" s="3">
        <f t="shared" si="0"/>
        <v>344488350.88</v>
      </c>
    </row>
    <row r="7" spans="1:6" x14ac:dyDescent="0.25">
      <c r="A7" s="1" t="s">
        <v>15</v>
      </c>
      <c r="B7" s="2">
        <v>42886</v>
      </c>
      <c r="C7" t="s">
        <v>16</v>
      </c>
      <c r="D7" s="3">
        <v>1775096.84</v>
      </c>
      <c r="E7" s="3">
        <v>215503958.94</v>
      </c>
      <c r="F7" s="3">
        <f t="shared" si="0"/>
        <v>213728862.09999999</v>
      </c>
    </row>
    <row r="8" spans="1:6" x14ac:dyDescent="0.25">
      <c r="A8" s="1" t="s">
        <v>15</v>
      </c>
      <c r="B8" s="2">
        <v>42916</v>
      </c>
      <c r="C8" t="s">
        <v>16</v>
      </c>
      <c r="D8" s="3">
        <v>2495517.5499999998</v>
      </c>
      <c r="E8" s="3">
        <v>74012984.989999995</v>
      </c>
      <c r="F8" s="3">
        <f t="shared" si="0"/>
        <v>71517467.439999998</v>
      </c>
    </row>
    <row r="9" spans="1:6" x14ac:dyDescent="0.25">
      <c r="A9" s="1" t="s">
        <v>15</v>
      </c>
      <c r="B9" s="2">
        <v>42947</v>
      </c>
      <c r="C9" t="s">
        <v>16</v>
      </c>
      <c r="D9" s="3">
        <v>0</v>
      </c>
      <c r="E9" s="3">
        <v>249582768.22</v>
      </c>
      <c r="F9" s="3">
        <f t="shared" si="0"/>
        <v>249582768.22</v>
      </c>
    </row>
    <row r="10" spans="1:6" x14ac:dyDescent="0.25">
      <c r="A10" s="13"/>
      <c r="B10" s="14"/>
      <c r="C10" s="15" t="s">
        <v>9</v>
      </c>
      <c r="D10" s="16">
        <f>SUM(D2:D9)</f>
        <v>21103977.440000001</v>
      </c>
      <c r="E10" s="16">
        <v>1995170466.5</v>
      </c>
      <c r="F10" s="16">
        <f>SUM(F2:F9)</f>
        <v>1974066489.1099999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217AB-0E7C-4F45-94FA-2FAF96040E43}">
  <dimension ref="A1:E9"/>
  <sheetViews>
    <sheetView tabSelected="1" workbookViewId="0">
      <selection activeCell="E1" sqref="C1:E1048576"/>
    </sheetView>
  </sheetViews>
  <sheetFormatPr baseColWidth="10" defaultRowHeight="15" x14ac:dyDescent="0.25"/>
  <cols>
    <col min="1" max="1" width="31" style="24" bestFit="1" customWidth="1"/>
    <col min="2" max="2" width="7.7109375" style="24" bestFit="1" customWidth="1"/>
    <col min="3" max="3" width="12.140625" style="26" bestFit="1" customWidth="1"/>
    <col min="4" max="4" width="13.5703125" style="26" bestFit="1" customWidth="1"/>
    <col min="5" max="5" width="14.85546875" style="26" bestFit="1" customWidth="1"/>
    <col min="6" max="13" width="22.5703125" style="24" bestFit="1" customWidth="1"/>
    <col min="14" max="14" width="33.140625" style="24" bestFit="1" customWidth="1"/>
    <col min="15" max="16" width="31.28515625" style="24" bestFit="1" customWidth="1"/>
    <col min="17" max="17" width="25" style="24" bestFit="1" customWidth="1"/>
    <col min="18" max="18" width="27.85546875" style="24" bestFit="1" customWidth="1"/>
    <col min="19" max="19" width="31" style="24" bestFit="1" customWidth="1"/>
    <col min="20" max="21" width="29.140625" style="24" bestFit="1" customWidth="1"/>
    <col min="22" max="22" width="33.140625" style="24" bestFit="1" customWidth="1"/>
    <col min="23" max="24" width="31.28515625" style="24" bestFit="1" customWidth="1"/>
    <col min="25" max="88" width="22.5703125" style="24" bestFit="1" customWidth="1"/>
    <col min="89" max="16384" width="11.42578125" style="24"/>
  </cols>
  <sheetData>
    <row r="1" spans="1:5" x14ac:dyDescent="0.25">
      <c r="A1" t="s">
        <v>2</v>
      </c>
      <c r="B1" t="s">
        <v>23</v>
      </c>
      <c r="C1" s="25" t="s">
        <v>27</v>
      </c>
      <c r="D1" s="25" t="s">
        <v>26</v>
      </c>
      <c r="E1" s="25" t="s">
        <v>25</v>
      </c>
    </row>
    <row r="2" spans="1:5" x14ac:dyDescent="0.25">
      <c r="A2" t="s">
        <v>16</v>
      </c>
      <c r="B2" t="s">
        <v>24</v>
      </c>
      <c r="C2" s="25">
        <v>18613451.550000001</v>
      </c>
      <c r="D2" s="25">
        <v>1008159974.59</v>
      </c>
      <c r="E2" s="25">
        <v>989546523.03999996</v>
      </c>
    </row>
    <row r="3" spans="1:5" x14ac:dyDescent="0.25">
      <c r="A3" t="s">
        <v>14</v>
      </c>
      <c r="B3" t="s">
        <v>24</v>
      </c>
      <c r="C3" s="25">
        <v>2490525.89</v>
      </c>
      <c r="D3" s="25">
        <v>987010491.96000004</v>
      </c>
      <c r="E3" s="25">
        <v>984519966.06999993</v>
      </c>
    </row>
    <row r="4" spans="1:5" x14ac:dyDescent="0.25">
      <c r="A4" t="s">
        <v>8</v>
      </c>
      <c r="B4" t="s">
        <v>20</v>
      </c>
      <c r="C4" s="25">
        <v>1485424.3800000001</v>
      </c>
      <c r="D4" s="25">
        <v>394133423.19000006</v>
      </c>
      <c r="E4" s="25">
        <v>392647998.81000006</v>
      </c>
    </row>
    <row r="5" spans="1:5" x14ac:dyDescent="0.25">
      <c r="A5" t="s">
        <v>8</v>
      </c>
      <c r="B5" t="s">
        <v>21</v>
      </c>
      <c r="C5" s="25">
        <v>552746.64</v>
      </c>
      <c r="D5" s="25">
        <v>535824449.5</v>
      </c>
      <c r="E5" s="25">
        <v>535271702.86000001</v>
      </c>
    </row>
    <row r="6" spans="1:5" x14ac:dyDescent="0.25">
      <c r="A6" t="s">
        <v>8</v>
      </c>
      <c r="B6" t="s">
        <v>22</v>
      </c>
      <c r="C6" s="25">
        <v>239987.02</v>
      </c>
      <c r="D6" s="25">
        <v>632249169.11000001</v>
      </c>
      <c r="E6" s="25">
        <v>632009182.09000003</v>
      </c>
    </row>
    <row r="7" spans="1:5" x14ac:dyDescent="0.25">
      <c r="A7" t="s">
        <v>7</v>
      </c>
      <c r="B7" t="s">
        <v>20</v>
      </c>
      <c r="C7" s="25">
        <v>29981796.190000001</v>
      </c>
      <c r="D7" s="25">
        <v>2045999774.22</v>
      </c>
      <c r="E7" s="25">
        <v>2016017978.03</v>
      </c>
    </row>
    <row r="8" spans="1:5" x14ac:dyDescent="0.25">
      <c r="A8" t="s">
        <v>7</v>
      </c>
      <c r="B8" t="s">
        <v>21</v>
      </c>
      <c r="C8" s="25">
        <v>40844320.870000005</v>
      </c>
      <c r="D8" s="25">
        <v>2134478677.98</v>
      </c>
      <c r="E8" s="25">
        <v>2093634357.1099999</v>
      </c>
    </row>
    <row r="9" spans="1:5" x14ac:dyDescent="0.25">
      <c r="A9" t="s">
        <v>7</v>
      </c>
      <c r="B9" t="s">
        <v>22</v>
      </c>
      <c r="C9" s="25">
        <v>39049742.450000003</v>
      </c>
      <c r="D9" s="25">
        <v>2062359655.05</v>
      </c>
      <c r="E9" s="25">
        <v>2023309912.5999999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15FDD-989F-444D-AC46-556AE7ACAD89}">
  <dimension ref="A1:R72"/>
  <sheetViews>
    <sheetView workbookViewId="0">
      <selection activeCell="D17" sqref="D17"/>
    </sheetView>
  </sheetViews>
  <sheetFormatPr baseColWidth="10" defaultRowHeight="15" x14ac:dyDescent="0.25"/>
  <cols>
    <col min="1" max="2" width="11.42578125" style="21"/>
    <col min="3" max="3" width="28.5703125" style="21" customWidth="1"/>
    <col min="4" max="4" width="22" style="21" customWidth="1"/>
    <col min="5" max="5" width="21.7109375" style="21" customWidth="1"/>
    <col min="6" max="6" width="19.5703125" style="21" customWidth="1"/>
    <col min="7" max="8" width="11.42578125" style="21"/>
    <col min="9" max="9" width="31" style="21" bestFit="1" customWidth="1"/>
    <col min="10" max="10" width="13.7109375" style="21" bestFit="1" customWidth="1"/>
    <col min="11" max="11" width="14.28515625" style="21" bestFit="1" customWidth="1"/>
    <col min="12" max="13" width="22.5703125" style="21" bestFit="1" customWidth="1"/>
    <col min="14" max="14" width="31" style="21" bestFit="1" customWidth="1"/>
    <col min="15" max="15" width="7.7109375" style="21" bestFit="1" customWidth="1"/>
    <col min="16" max="16" width="13.7109375" style="21" bestFit="1" customWidth="1"/>
    <col min="17" max="17" width="14.28515625" style="21" bestFit="1" customWidth="1"/>
    <col min="18" max="18" width="22.5703125" style="21" bestFit="1" customWidth="1"/>
    <col min="19" max="77" width="13.7109375" style="21" bestFit="1" customWidth="1"/>
    <col min="78" max="16384" width="11.42578125" style="21"/>
  </cols>
  <sheetData>
    <row r="1" spans="1:18" x14ac:dyDescent="0.25">
      <c r="A1" s="19" t="s">
        <v>0</v>
      </c>
      <c r="B1" s="20" t="s">
        <v>1</v>
      </c>
      <c r="C1" s="21" t="s">
        <v>2</v>
      </c>
      <c r="D1" s="21" t="s">
        <v>3</v>
      </c>
      <c r="E1" s="21" t="s">
        <v>4</v>
      </c>
      <c r="F1" s="21" t="s">
        <v>5</v>
      </c>
    </row>
    <row r="2" spans="1:18" x14ac:dyDescent="0.25">
      <c r="A2" s="19" t="s">
        <v>6</v>
      </c>
      <c r="B2" s="20">
        <v>41670</v>
      </c>
      <c r="C2" s="21" t="s">
        <v>7</v>
      </c>
      <c r="D2" s="22">
        <v>1211971.1599999999</v>
      </c>
      <c r="E2" s="22">
        <v>461459230.29000002</v>
      </c>
      <c r="F2" s="22">
        <f>E2-D2</f>
        <v>460247259.13</v>
      </c>
    </row>
    <row r="3" spans="1:18" x14ac:dyDescent="0.25">
      <c r="A3" s="19" t="s">
        <v>6</v>
      </c>
      <c r="B3" s="20">
        <v>41670</v>
      </c>
      <c r="C3" s="21" t="s">
        <v>8</v>
      </c>
      <c r="D3" s="22">
        <v>1077454.05</v>
      </c>
      <c r="E3" s="22">
        <v>243496560.03</v>
      </c>
      <c r="F3" s="22">
        <f t="shared" ref="F3:F22" si="0">E3-D3</f>
        <v>242419105.97999999</v>
      </c>
      <c r="I3" s="17" t="s">
        <v>19</v>
      </c>
      <c r="J3" s="17" t="s">
        <v>23</v>
      </c>
      <c r="K3"/>
      <c r="L3"/>
    </row>
    <row r="4" spans="1:18" x14ac:dyDescent="0.25">
      <c r="A4" s="19" t="s">
        <v>6</v>
      </c>
      <c r="B4" s="20">
        <v>41698</v>
      </c>
      <c r="C4" s="21" t="s">
        <v>7</v>
      </c>
      <c r="D4" s="22">
        <v>22205180.949999999</v>
      </c>
      <c r="E4" s="22">
        <v>134844202.16999999</v>
      </c>
      <c r="F4" s="22">
        <f t="shared" si="0"/>
        <v>112639021.21999998</v>
      </c>
      <c r="I4" s="17" t="s">
        <v>2</v>
      </c>
      <c r="J4" t="s">
        <v>20</v>
      </c>
      <c r="K4" t="s">
        <v>21</v>
      </c>
      <c r="L4" t="s">
        <v>22</v>
      </c>
    </row>
    <row r="5" spans="1:18" x14ac:dyDescent="0.25">
      <c r="A5" s="19" t="s">
        <v>6</v>
      </c>
      <c r="B5" s="20">
        <v>41698</v>
      </c>
      <c r="C5" s="21" t="s">
        <v>8</v>
      </c>
      <c r="D5" s="21">
        <v>0</v>
      </c>
      <c r="E5" s="22">
        <v>18438349.370000001</v>
      </c>
      <c r="F5" s="22">
        <f t="shared" si="0"/>
        <v>18438349.370000001</v>
      </c>
      <c r="I5" t="s">
        <v>8</v>
      </c>
      <c r="J5" s="18">
        <v>1485424.3800000001</v>
      </c>
      <c r="K5" s="18">
        <v>552746.64</v>
      </c>
      <c r="L5" s="18">
        <v>239987.02</v>
      </c>
      <c r="N5"/>
      <c r="O5"/>
      <c r="P5"/>
      <c r="Q5"/>
      <c r="R5"/>
    </row>
    <row r="6" spans="1:18" x14ac:dyDescent="0.25">
      <c r="A6" s="19" t="s">
        <v>6</v>
      </c>
      <c r="B6" s="20">
        <v>41729</v>
      </c>
      <c r="C6" s="21" t="s">
        <v>7</v>
      </c>
      <c r="D6" s="22">
        <v>1662306.32</v>
      </c>
      <c r="E6" s="22">
        <v>46507244.310000002</v>
      </c>
      <c r="F6" s="22">
        <f t="shared" si="0"/>
        <v>44844937.990000002</v>
      </c>
      <c r="I6" t="s">
        <v>7</v>
      </c>
      <c r="J6" s="18">
        <v>29981796.190000001</v>
      </c>
      <c r="K6" s="18">
        <v>40844320.870000005</v>
      </c>
      <c r="L6" s="18">
        <v>39049742.450000003</v>
      </c>
      <c r="N6"/>
      <c r="O6"/>
      <c r="P6"/>
      <c r="Q6"/>
      <c r="R6"/>
    </row>
    <row r="7" spans="1:18" x14ac:dyDescent="0.25">
      <c r="A7" s="19" t="s">
        <v>6</v>
      </c>
      <c r="B7" s="20">
        <v>41729</v>
      </c>
      <c r="C7" s="21" t="s">
        <v>8</v>
      </c>
      <c r="D7" s="22">
        <v>407970.33</v>
      </c>
      <c r="E7" s="22">
        <v>36532464.649999999</v>
      </c>
      <c r="F7" s="22">
        <f t="shared" si="0"/>
        <v>36124494.32</v>
      </c>
      <c r="N7"/>
      <c r="O7"/>
      <c r="P7"/>
      <c r="Q7"/>
      <c r="R7"/>
    </row>
    <row r="8" spans="1:18" x14ac:dyDescent="0.25">
      <c r="A8" s="19" t="s">
        <v>6</v>
      </c>
      <c r="B8" s="20">
        <v>41759</v>
      </c>
      <c r="C8" s="21" t="s">
        <v>7</v>
      </c>
      <c r="D8" s="22">
        <v>2201377.7000000002</v>
      </c>
      <c r="E8" s="22">
        <v>416689845</v>
      </c>
      <c r="F8" s="22">
        <f t="shared" si="0"/>
        <v>414488467.30000001</v>
      </c>
    </row>
    <row r="9" spans="1:18" x14ac:dyDescent="0.25">
      <c r="A9" s="19" t="s">
        <v>6</v>
      </c>
      <c r="B9" s="20">
        <v>41759</v>
      </c>
      <c r="C9" s="21" t="s">
        <v>8</v>
      </c>
      <c r="D9" s="21">
        <v>0</v>
      </c>
      <c r="E9" s="22">
        <v>2068552.83</v>
      </c>
      <c r="F9" s="22">
        <f t="shared" si="0"/>
        <v>2068552.83</v>
      </c>
      <c r="I9" s="17" t="s">
        <v>18</v>
      </c>
      <c r="J9" s="17" t="s">
        <v>23</v>
      </c>
      <c r="K9"/>
      <c r="L9"/>
    </row>
    <row r="10" spans="1:18" x14ac:dyDescent="0.25">
      <c r="A10" s="19" t="s">
        <v>6</v>
      </c>
      <c r="B10" s="20">
        <v>41790</v>
      </c>
      <c r="C10" s="21" t="s">
        <v>7</v>
      </c>
      <c r="D10" s="22">
        <v>146508.29999999999</v>
      </c>
      <c r="E10" s="22">
        <v>86920593.129999995</v>
      </c>
      <c r="F10" s="22">
        <f t="shared" si="0"/>
        <v>86774084.829999998</v>
      </c>
      <c r="I10" s="17" t="s">
        <v>2</v>
      </c>
      <c r="J10" t="s">
        <v>20</v>
      </c>
      <c r="K10" t="s">
        <v>21</v>
      </c>
      <c r="L10" t="s">
        <v>22</v>
      </c>
    </row>
    <row r="11" spans="1:18" x14ac:dyDescent="0.25">
      <c r="A11" s="19" t="s">
        <v>6</v>
      </c>
      <c r="B11" s="20">
        <v>41790</v>
      </c>
      <c r="C11" s="21" t="s">
        <v>8</v>
      </c>
      <c r="D11" s="21">
        <v>0</v>
      </c>
      <c r="E11" s="22">
        <v>1276588.3500000001</v>
      </c>
      <c r="F11" s="22">
        <f t="shared" si="0"/>
        <v>1276588.3500000001</v>
      </c>
      <c r="I11" t="s">
        <v>8</v>
      </c>
      <c r="J11" s="18">
        <v>394133423.19000006</v>
      </c>
      <c r="K11" s="18">
        <v>535824449.5</v>
      </c>
      <c r="L11" s="18">
        <v>632249169.11000001</v>
      </c>
    </row>
    <row r="12" spans="1:18" x14ac:dyDescent="0.25">
      <c r="A12" s="19" t="s">
        <v>6</v>
      </c>
      <c r="B12" s="20">
        <v>41820</v>
      </c>
      <c r="C12" s="21" t="s">
        <v>7</v>
      </c>
      <c r="D12" s="22">
        <v>913281.28</v>
      </c>
      <c r="E12" s="22">
        <v>102566533.62</v>
      </c>
      <c r="F12" s="22">
        <f t="shared" si="0"/>
        <v>101653252.34</v>
      </c>
      <c r="I12" t="s">
        <v>7</v>
      </c>
      <c r="J12" s="18">
        <v>2045999774.22</v>
      </c>
      <c r="K12" s="18">
        <v>2134478677.98</v>
      </c>
      <c r="L12" s="18">
        <v>2062359655.05</v>
      </c>
    </row>
    <row r="13" spans="1:18" x14ac:dyDescent="0.25">
      <c r="A13" s="19" t="s">
        <v>6</v>
      </c>
      <c r="B13" s="20">
        <v>41759</v>
      </c>
      <c r="C13" s="21" t="s">
        <v>8</v>
      </c>
      <c r="D13" s="21">
        <v>0</v>
      </c>
      <c r="E13" s="22">
        <v>3414872.72</v>
      </c>
      <c r="F13" s="22">
        <f t="shared" si="0"/>
        <v>3414872.72</v>
      </c>
    </row>
    <row r="14" spans="1:18" x14ac:dyDescent="0.25">
      <c r="A14" s="19" t="s">
        <v>6</v>
      </c>
      <c r="B14" s="20">
        <v>41851</v>
      </c>
      <c r="C14" s="21" t="s">
        <v>7</v>
      </c>
      <c r="D14" s="22">
        <v>199496.93</v>
      </c>
      <c r="E14" s="22">
        <v>308450797.01999998</v>
      </c>
      <c r="F14" s="22">
        <f t="shared" si="0"/>
        <v>308251300.08999997</v>
      </c>
    </row>
    <row r="15" spans="1:18" x14ac:dyDescent="0.25">
      <c r="A15" s="19" t="s">
        <v>6</v>
      </c>
      <c r="B15" s="20">
        <v>41851</v>
      </c>
      <c r="C15" s="21" t="s">
        <v>8</v>
      </c>
      <c r="D15" s="21">
        <v>0</v>
      </c>
      <c r="E15" s="22">
        <v>3442739.31</v>
      </c>
      <c r="F15" s="22">
        <f t="shared" si="0"/>
        <v>3442739.31</v>
      </c>
      <c r="I15" s="17" t="s">
        <v>17</v>
      </c>
      <c r="J15" s="17" t="s">
        <v>23</v>
      </c>
      <c r="K15"/>
      <c r="L15"/>
    </row>
    <row r="16" spans="1:18" x14ac:dyDescent="0.25">
      <c r="A16" s="19" t="s">
        <v>6</v>
      </c>
      <c r="B16" s="20">
        <v>41882</v>
      </c>
      <c r="C16" s="21" t="s">
        <v>7</v>
      </c>
      <c r="D16" s="22">
        <v>766870.04</v>
      </c>
      <c r="E16" s="22">
        <v>55988375.43</v>
      </c>
      <c r="F16" s="22">
        <f t="shared" si="0"/>
        <v>55221505.390000001</v>
      </c>
      <c r="I16" s="17" t="s">
        <v>2</v>
      </c>
      <c r="J16" t="s">
        <v>20</v>
      </c>
      <c r="K16" t="s">
        <v>21</v>
      </c>
      <c r="L16" t="s">
        <v>22</v>
      </c>
    </row>
    <row r="17" spans="1:12" x14ac:dyDescent="0.25">
      <c r="A17" s="19" t="s">
        <v>6</v>
      </c>
      <c r="B17" s="20">
        <v>41882</v>
      </c>
      <c r="C17" s="21" t="s">
        <v>8</v>
      </c>
      <c r="D17" s="21">
        <v>0</v>
      </c>
      <c r="E17" s="22">
        <v>3376349.94</v>
      </c>
      <c r="F17" s="22">
        <f t="shared" si="0"/>
        <v>3376349.94</v>
      </c>
      <c r="I17" t="s">
        <v>8</v>
      </c>
      <c r="J17" s="18">
        <v>392647998.81000006</v>
      </c>
      <c r="K17" s="18">
        <v>535271702.86000001</v>
      </c>
      <c r="L17" s="18">
        <v>632009182.09000003</v>
      </c>
    </row>
    <row r="18" spans="1:12" x14ac:dyDescent="0.25">
      <c r="A18" s="19" t="s">
        <v>6</v>
      </c>
      <c r="B18" s="20">
        <v>41912</v>
      </c>
      <c r="C18" s="21" t="s">
        <v>7</v>
      </c>
      <c r="D18" s="21">
        <v>0</v>
      </c>
      <c r="E18" s="22">
        <v>56736634.759999998</v>
      </c>
      <c r="F18" s="22">
        <f t="shared" si="0"/>
        <v>56736634.759999998</v>
      </c>
      <c r="I18" t="s">
        <v>7</v>
      </c>
      <c r="J18" s="18">
        <v>2016017978.03</v>
      </c>
      <c r="K18" s="18">
        <v>2093634357.1099999</v>
      </c>
      <c r="L18" s="18">
        <v>2023309912.5999999</v>
      </c>
    </row>
    <row r="19" spans="1:12" x14ac:dyDescent="0.25">
      <c r="A19" s="19" t="s">
        <v>6</v>
      </c>
      <c r="B19" s="20">
        <v>41912</v>
      </c>
      <c r="C19" s="21" t="s">
        <v>8</v>
      </c>
      <c r="D19" s="21">
        <v>0</v>
      </c>
      <c r="E19" s="22">
        <v>82086945.989999995</v>
      </c>
      <c r="F19" s="22">
        <f t="shared" si="0"/>
        <v>82086945.989999995</v>
      </c>
    </row>
    <row r="20" spans="1:12" x14ac:dyDescent="0.25">
      <c r="A20" s="19" t="s">
        <v>6</v>
      </c>
      <c r="B20" s="20">
        <v>41943</v>
      </c>
      <c r="C20" s="21" t="s">
        <v>7</v>
      </c>
      <c r="D20" s="22">
        <v>136855.26</v>
      </c>
      <c r="E20" s="22">
        <v>247152176.80000001</v>
      </c>
      <c r="F20" s="22">
        <f t="shared" si="0"/>
        <v>247015321.54000002</v>
      </c>
    </row>
    <row r="21" spans="1:12" x14ac:dyDescent="0.25">
      <c r="A21" s="19" t="s">
        <v>6</v>
      </c>
      <c r="B21" s="20">
        <v>41973</v>
      </c>
      <c r="C21" s="21" t="s">
        <v>7</v>
      </c>
      <c r="D21" s="22">
        <v>537948.25</v>
      </c>
      <c r="E21" s="22">
        <v>97694294.769999996</v>
      </c>
      <c r="F21" s="22">
        <f t="shared" si="0"/>
        <v>97156346.519999996</v>
      </c>
      <c r="I21" s="17" t="s">
        <v>2</v>
      </c>
      <c r="J21" t="s">
        <v>19</v>
      </c>
      <c r="K21" t="s">
        <v>18</v>
      </c>
      <c r="L21" t="s">
        <v>17</v>
      </c>
    </row>
    <row r="22" spans="1:12" x14ac:dyDescent="0.25">
      <c r="A22" s="19" t="s">
        <v>6</v>
      </c>
      <c r="B22" s="20">
        <v>42004</v>
      </c>
      <c r="C22" s="21" t="s">
        <v>7</v>
      </c>
      <c r="D22" s="21">
        <v>0</v>
      </c>
      <c r="E22" s="22">
        <v>30989846.920000002</v>
      </c>
      <c r="F22" s="22">
        <f t="shared" si="0"/>
        <v>30989846.920000002</v>
      </c>
      <c r="I22" t="s">
        <v>16</v>
      </c>
      <c r="J22" s="18">
        <v>18613451.550000001</v>
      </c>
      <c r="K22" s="18">
        <v>1008159974.59</v>
      </c>
      <c r="L22" s="18">
        <v>989546523.03999996</v>
      </c>
    </row>
    <row r="23" spans="1:12" x14ac:dyDescent="0.25">
      <c r="A23" s="19" t="s">
        <v>6</v>
      </c>
      <c r="B23" s="23">
        <v>42035</v>
      </c>
      <c r="C23" s="21" t="s">
        <v>7</v>
      </c>
      <c r="D23" s="22">
        <v>540565.31000000006</v>
      </c>
      <c r="E23" s="22">
        <v>440408661.36000001</v>
      </c>
      <c r="F23" s="22">
        <f>E23-D23</f>
        <v>439868096.05000001</v>
      </c>
      <c r="I23" t="s">
        <v>14</v>
      </c>
      <c r="J23" s="18">
        <v>2490525.89</v>
      </c>
      <c r="K23" s="18">
        <v>987010491.96000004</v>
      </c>
      <c r="L23" s="18">
        <v>984519966.06999993</v>
      </c>
    </row>
    <row r="24" spans="1:12" x14ac:dyDescent="0.25">
      <c r="A24" s="19" t="s">
        <v>6</v>
      </c>
      <c r="B24" s="23">
        <v>42035</v>
      </c>
      <c r="C24" s="21" t="s">
        <v>8</v>
      </c>
      <c r="D24" s="22">
        <v>0</v>
      </c>
      <c r="E24" s="22">
        <v>367215323.16000003</v>
      </c>
      <c r="F24" s="22">
        <f t="shared" ref="F24:F43" si="1">E24-D24</f>
        <v>367215323.16000003</v>
      </c>
      <c r="I24" t="s">
        <v>8</v>
      </c>
      <c r="J24" s="18">
        <v>2278158.04</v>
      </c>
      <c r="K24" s="18">
        <v>1562207041.8000004</v>
      </c>
      <c r="L24" s="18">
        <v>1559928883.7600005</v>
      </c>
    </row>
    <row r="25" spans="1:12" x14ac:dyDescent="0.25">
      <c r="A25" s="19" t="s">
        <v>6</v>
      </c>
      <c r="B25" s="23">
        <v>42063</v>
      </c>
      <c r="C25" s="21" t="s">
        <v>7</v>
      </c>
      <c r="D25" s="22">
        <v>34461231.710000001</v>
      </c>
      <c r="E25" s="22">
        <v>159629763.44</v>
      </c>
      <c r="F25" s="22">
        <f t="shared" si="1"/>
        <v>125168531.72999999</v>
      </c>
      <c r="I25" t="s">
        <v>7</v>
      </c>
      <c r="J25" s="18">
        <v>109875859.51000001</v>
      </c>
      <c r="K25" s="18">
        <v>6242838107.2499981</v>
      </c>
      <c r="L25" s="18">
        <v>6132962247.7399988</v>
      </c>
    </row>
    <row r="26" spans="1:12" x14ac:dyDescent="0.25">
      <c r="A26" s="19" t="s">
        <v>6</v>
      </c>
      <c r="B26" s="23">
        <v>42063</v>
      </c>
      <c r="C26" s="21" t="s">
        <v>8</v>
      </c>
      <c r="D26" s="22">
        <v>287798</v>
      </c>
      <c r="E26" s="22">
        <v>9110563.1199999992</v>
      </c>
      <c r="F26" s="22">
        <f t="shared" si="1"/>
        <v>8822765.1199999992</v>
      </c>
    </row>
    <row r="27" spans="1:12" x14ac:dyDescent="0.25">
      <c r="A27" s="19" t="s">
        <v>6</v>
      </c>
      <c r="B27" s="23">
        <v>42094</v>
      </c>
      <c r="C27" s="21" t="s">
        <v>7</v>
      </c>
      <c r="D27" s="22">
        <v>390627.77</v>
      </c>
      <c r="E27" s="22">
        <v>61775535.219999999</v>
      </c>
      <c r="F27" s="22">
        <f t="shared" si="1"/>
        <v>61384907.449999996</v>
      </c>
    </row>
    <row r="28" spans="1:12" x14ac:dyDescent="0.25">
      <c r="A28" s="19" t="s">
        <v>6</v>
      </c>
      <c r="B28" s="23">
        <v>42094</v>
      </c>
      <c r="C28" s="21" t="s">
        <v>8</v>
      </c>
      <c r="D28" s="22">
        <v>264948.64</v>
      </c>
      <c r="E28" s="22">
        <v>59451759</v>
      </c>
      <c r="F28" s="22">
        <f t="shared" si="1"/>
        <v>59186810.359999999</v>
      </c>
    </row>
    <row r="29" spans="1:12" x14ac:dyDescent="0.25">
      <c r="A29" s="19" t="s">
        <v>6</v>
      </c>
      <c r="B29" s="23">
        <v>42124</v>
      </c>
      <c r="C29" s="21" t="s">
        <v>7</v>
      </c>
      <c r="D29" s="22">
        <v>648338.6</v>
      </c>
      <c r="E29" s="22">
        <v>285469375.49000001</v>
      </c>
      <c r="F29" s="22">
        <f t="shared" si="1"/>
        <v>284821036.88999999</v>
      </c>
    </row>
    <row r="30" spans="1:12" x14ac:dyDescent="0.25">
      <c r="A30" s="19" t="s">
        <v>6</v>
      </c>
      <c r="B30" s="23">
        <v>42124</v>
      </c>
      <c r="C30" s="21" t="s">
        <v>8</v>
      </c>
      <c r="D30" s="22">
        <v>0</v>
      </c>
      <c r="E30" s="22">
        <v>1119083.08</v>
      </c>
      <c r="F30" s="22">
        <f t="shared" si="1"/>
        <v>1119083.08</v>
      </c>
    </row>
    <row r="31" spans="1:12" x14ac:dyDescent="0.25">
      <c r="A31" s="19" t="s">
        <v>6</v>
      </c>
      <c r="B31" s="23">
        <v>42155</v>
      </c>
      <c r="C31" s="21" t="s">
        <v>7</v>
      </c>
      <c r="D31" s="22">
        <v>588872.94999999995</v>
      </c>
      <c r="E31" s="22">
        <v>161943559.88</v>
      </c>
      <c r="F31" s="22">
        <f t="shared" si="1"/>
        <v>161354686.93000001</v>
      </c>
    </row>
    <row r="32" spans="1:12" x14ac:dyDescent="0.25">
      <c r="A32" s="19" t="s">
        <v>6</v>
      </c>
      <c r="B32" s="23">
        <v>42155</v>
      </c>
      <c r="C32" s="21" t="s">
        <v>8</v>
      </c>
      <c r="D32" s="22">
        <v>0</v>
      </c>
      <c r="E32" s="22">
        <v>2887022.96</v>
      </c>
      <c r="F32" s="22">
        <f t="shared" si="1"/>
        <v>2887022.96</v>
      </c>
    </row>
    <row r="33" spans="1:6" x14ac:dyDescent="0.25">
      <c r="A33" s="19" t="s">
        <v>6</v>
      </c>
      <c r="B33" s="23">
        <v>42185</v>
      </c>
      <c r="C33" s="21" t="s">
        <v>7</v>
      </c>
      <c r="D33" s="22">
        <v>2377202.92</v>
      </c>
      <c r="E33" s="22">
        <v>51001536.520000003</v>
      </c>
      <c r="F33" s="22">
        <f t="shared" si="1"/>
        <v>48624333.600000001</v>
      </c>
    </row>
    <row r="34" spans="1:6" x14ac:dyDescent="0.25">
      <c r="A34" s="19" t="s">
        <v>6</v>
      </c>
      <c r="B34" s="23">
        <v>42185</v>
      </c>
      <c r="C34" s="21" t="s">
        <v>8</v>
      </c>
      <c r="D34" s="22">
        <v>0</v>
      </c>
      <c r="E34" s="22">
        <v>42501370.579999998</v>
      </c>
      <c r="F34" s="22">
        <f t="shared" si="1"/>
        <v>42501370.579999998</v>
      </c>
    </row>
    <row r="35" spans="1:6" x14ac:dyDescent="0.25">
      <c r="A35" s="19" t="s">
        <v>6</v>
      </c>
      <c r="B35" s="23">
        <v>42216</v>
      </c>
      <c r="C35" s="21" t="s">
        <v>7</v>
      </c>
      <c r="D35" s="22">
        <v>1185761.76</v>
      </c>
      <c r="E35" s="22">
        <v>310464613.23000002</v>
      </c>
      <c r="F35" s="22">
        <f t="shared" si="1"/>
        <v>309278851.47000003</v>
      </c>
    </row>
    <row r="36" spans="1:6" x14ac:dyDescent="0.25">
      <c r="A36" s="19" t="s">
        <v>6</v>
      </c>
      <c r="B36" s="23">
        <v>42216</v>
      </c>
      <c r="C36" s="21" t="s">
        <v>8</v>
      </c>
      <c r="D36" s="22">
        <v>0</v>
      </c>
      <c r="E36" s="22">
        <v>527664.36</v>
      </c>
      <c r="F36" s="22">
        <f t="shared" si="1"/>
        <v>527664.36</v>
      </c>
    </row>
    <row r="37" spans="1:6" x14ac:dyDescent="0.25">
      <c r="A37" s="19" t="s">
        <v>6</v>
      </c>
      <c r="B37" s="23">
        <v>42247</v>
      </c>
      <c r="C37" s="21" t="s">
        <v>7</v>
      </c>
      <c r="D37" s="22">
        <v>0</v>
      </c>
      <c r="E37" s="22">
        <v>138748765.97</v>
      </c>
      <c r="F37" s="22">
        <f t="shared" si="1"/>
        <v>138748765.97</v>
      </c>
    </row>
    <row r="38" spans="1:6" x14ac:dyDescent="0.25">
      <c r="A38" s="19" t="s">
        <v>6</v>
      </c>
      <c r="B38" s="23">
        <v>42247</v>
      </c>
      <c r="C38" s="21" t="s">
        <v>8</v>
      </c>
      <c r="D38" s="22">
        <v>0</v>
      </c>
      <c r="E38" s="22">
        <v>864288.45</v>
      </c>
      <c r="F38" s="22">
        <f t="shared" si="1"/>
        <v>864288.45</v>
      </c>
    </row>
    <row r="39" spans="1:6" x14ac:dyDescent="0.25">
      <c r="A39" s="19" t="s">
        <v>6</v>
      </c>
      <c r="B39" s="23">
        <v>42277</v>
      </c>
      <c r="C39" s="21" t="s">
        <v>7</v>
      </c>
      <c r="D39" s="22">
        <v>345148.62</v>
      </c>
      <c r="E39" s="22">
        <v>38742807.950000003</v>
      </c>
      <c r="F39" s="22">
        <f t="shared" si="1"/>
        <v>38397659.330000006</v>
      </c>
    </row>
    <row r="40" spans="1:6" x14ac:dyDescent="0.25">
      <c r="A40" s="19" t="s">
        <v>6</v>
      </c>
      <c r="B40" s="23">
        <v>42277</v>
      </c>
      <c r="C40" s="21" t="s">
        <v>8</v>
      </c>
      <c r="D40" s="22">
        <v>0</v>
      </c>
      <c r="E40" s="22">
        <v>52147374.789999999</v>
      </c>
      <c r="F40" s="22">
        <f t="shared" si="1"/>
        <v>52147374.789999999</v>
      </c>
    </row>
    <row r="41" spans="1:6" x14ac:dyDescent="0.25">
      <c r="A41" s="19" t="s">
        <v>6</v>
      </c>
      <c r="B41" s="23">
        <v>42308</v>
      </c>
      <c r="C41" s="21" t="s">
        <v>7</v>
      </c>
      <c r="D41" s="22">
        <v>0</v>
      </c>
      <c r="E41" s="22">
        <v>274773466.94999999</v>
      </c>
      <c r="F41" s="22">
        <f t="shared" si="1"/>
        <v>274773466.94999999</v>
      </c>
    </row>
    <row r="42" spans="1:6" x14ac:dyDescent="0.25">
      <c r="A42" s="19" t="s">
        <v>6</v>
      </c>
      <c r="B42" s="23">
        <v>42338</v>
      </c>
      <c r="C42" s="21" t="s">
        <v>7</v>
      </c>
      <c r="D42" s="22">
        <v>0</v>
      </c>
      <c r="E42" s="22">
        <v>168556975.78999999</v>
      </c>
      <c r="F42" s="22">
        <f t="shared" si="1"/>
        <v>168556975.78999999</v>
      </c>
    </row>
    <row r="43" spans="1:6" x14ac:dyDescent="0.25">
      <c r="A43" s="19" t="s">
        <v>6</v>
      </c>
      <c r="B43" s="23">
        <v>42369</v>
      </c>
      <c r="C43" s="21" t="s">
        <v>7</v>
      </c>
      <c r="D43" s="22">
        <v>306571.23</v>
      </c>
      <c r="E43" s="22">
        <v>42963616.18</v>
      </c>
      <c r="F43" s="22">
        <f t="shared" si="1"/>
        <v>42657044.950000003</v>
      </c>
    </row>
    <row r="44" spans="1:6" x14ac:dyDescent="0.25">
      <c r="A44" s="19" t="s">
        <v>6</v>
      </c>
      <c r="B44" s="23">
        <v>42400</v>
      </c>
      <c r="C44" s="21" t="s">
        <v>7</v>
      </c>
      <c r="D44" s="22">
        <v>0</v>
      </c>
      <c r="E44" s="22">
        <v>445048056.42000002</v>
      </c>
      <c r="F44" s="22">
        <f>E44-D44</f>
        <v>445048056.42000002</v>
      </c>
    </row>
    <row r="45" spans="1:6" x14ac:dyDescent="0.25">
      <c r="A45" s="19" t="s">
        <v>6</v>
      </c>
      <c r="B45" s="23">
        <v>42400</v>
      </c>
      <c r="C45" s="21" t="s">
        <v>8</v>
      </c>
      <c r="D45" s="22">
        <v>0</v>
      </c>
      <c r="E45" s="22">
        <v>377259465.31999999</v>
      </c>
      <c r="F45" s="22">
        <f t="shared" ref="F45:F64" si="2">E45-D45</f>
        <v>377259465.31999999</v>
      </c>
    </row>
    <row r="46" spans="1:6" x14ac:dyDescent="0.25">
      <c r="A46" s="19" t="s">
        <v>6</v>
      </c>
      <c r="B46" s="23">
        <v>42429</v>
      </c>
      <c r="C46" s="21" t="s">
        <v>7</v>
      </c>
      <c r="D46" s="22">
        <v>73860.100000000006</v>
      </c>
      <c r="E46" s="22">
        <v>105569587.70999999</v>
      </c>
      <c r="F46" s="22">
        <f t="shared" si="2"/>
        <v>105495727.61</v>
      </c>
    </row>
    <row r="47" spans="1:6" x14ac:dyDescent="0.25">
      <c r="A47" s="19" t="s">
        <v>6</v>
      </c>
      <c r="B47" s="23">
        <v>42429</v>
      </c>
      <c r="C47" s="21" t="s">
        <v>8</v>
      </c>
      <c r="D47" s="22">
        <v>0</v>
      </c>
      <c r="E47" s="22">
        <v>19504288.510000002</v>
      </c>
      <c r="F47" s="22">
        <f t="shared" si="2"/>
        <v>19504288.510000002</v>
      </c>
    </row>
    <row r="48" spans="1:6" x14ac:dyDescent="0.25">
      <c r="A48" s="19" t="s">
        <v>6</v>
      </c>
      <c r="B48" s="23">
        <v>42460</v>
      </c>
      <c r="C48" s="21" t="s">
        <v>7</v>
      </c>
      <c r="D48" s="22">
        <v>1965831.16</v>
      </c>
      <c r="E48" s="22">
        <v>105999389.33</v>
      </c>
      <c r="F48" s="22">
        <f t="shared" si="2"/>
        <v>104033558.17</v>
      </c>
    </row>
    <row r="49" spans="1:6" x14ac:dyDescent="0.25">
      <c r="A49" s="19" t="s">
        <v>6</v>
      </c>
      <c r="B49" s="23">
        <v>42460</v>
      </c>
      <c r="C49" s="21" t="s">
        <v>8</v>
      </c>
      <c r="D49" s="22">
        <v>223467.55</v>
      </c>
      <c r="E49" s="22">
        <v>26652669.73</v>
      </c>
      <c r="F49" s="22">
        <f t="shared" si="2"/>
        <v>26429202.18</v>
      </c>
    </row>
    <row r="50" spans="1:6" x14ac:dyDescent="0.25">
      <c r="A50" s="19" t="s">
        <v>6</v>
      </c>
      <c r="B50" s="23">
        <v>42490</v>
      </c>
      <c r="C50" s="21" t="s">
        <v>7</v>
      </c>
      <c r="D50" s="22">
        <v>4184337.97</v>
      </c>
      <c r="E50" s="22">
        <v>358324383.13</v>
      </c>
      <c r="F50" s="22">
        <f t="shared" si="2"/>
        <v>354140045.15999997</v>
      </c>
    </row>
    <row r="51" spans="1:6" x14ac:dyDescent="0.25">
      <c r="A51" s="19" t="s">
        <v>6</v>
      </c>
      <c r="B51" s="23">
        <v>42490</v>
      </c>
      <c r="C51" s="21" t="s">
        <v>8</v>
      </c>
      <c r="D51" s="22">
        <v>0</v>
      </c>
      <c r="E51" s="22">
        <v>12521393.68</v>
      </c>
      <c r="F51" s="22">
        <f t="shared" si="2"/>
        <v>12521393.68</v>
      </c>
    </row>
    <row r="52" spans="1:6" x14ac:dyDescent="0.25">
      <c r="A52" s="19" t="s">
        <v>6</v>
      </c>
      <c r="B52" s="23">
        <v>42521</v>
      </c>
      <c r="C52" s="21" t="s">
        <v>7</v>
      </c>
      <c r="D52" s="22">
        <v>25454847.690000001</v>
      </c>
      <c r="E52" s="22">
        <v>170997518.71000001</v>
      </c>
      <c r="F52" s="22">
        <f t="shared" si="2"/>
        <v>145542671.02000001</v>
      </c>
    </row>
    <row r="53" spans="1:6" x14ac:dyDescent="0.25">
      <c r="A53" s="19" t="s">
        <v>6</v>
      </c>
      <c r="B53" s="23">
        <v>42521</v>
      </c>
      <c r="C53" s="21" t="s">
        <v>8</v>
      </c>
      <c r="D53" s="22">
        <v>0</v>
      </c>
      <c r="E53" s="22">
        <v>4714282.38</v>
      </c>
      <c r="F53" s="22">
        <f t="shared" si="2"/>
        <v>4714282.38</v>
      </c>
    </row>
    <row r="54" spans="1:6" x14ac:dyDescent="0.25">
      <c r="A54" s="19" t="s">
        <v>6</v>
      </c>
      <c r="B54" s="23">
        <v>42551</v>
      </c>
      <c r="C54" s="21" t="s">
        <v>7</v>
      </c>
      <c r="D54" s="22">
        <v>668798.80000000005</v>
      </c>
      <c r="E54" s="22">
        <v>36208805.689999998</v>
      </c>
      <c r="F54" s="22">
        <f t="shared" si="2"/>
        <v>35540006.890000001</v>
      </c>
    </row>
    <row r="55" spans="1:6" x14ac:dyDescent="0.25">
      <c r="A55" s="19" t="s">
        <v>6</v>
      </c>
      <c r="B55" s="23">
        <v>42551</v>
      </c>
      <c r="C55" s="21" t="s">
        <v>8</v>
      </c>
      <c r="D55" s="22">
        <v>0</v>
      </c>
      <c r="E55" s="22">
        <v>86480529.5</v>
      </c>
      <c r="F55" s="22">
        <f t="shared" si="2"/>
        <v>86480529.5</v>
      </c>
    </row>
    <row r="56" spans="1:6" x14ac:dyDescent="0.25">
      <c r="A56" s="19" t="s">
        <v>6</v>
      </c>
      <c r="B56" s="23">
        <v>42582</v>
      </c>
      <c r="C56" s="21" t="s">
        <v>7</v>
      </c>
      <c r="D56" s="22">
        <v>19950.48</v>
      </c>
      <c r="E56" s="22">
        <v>293077401.31999999</v>
      </c>
      <c r="F56" s="22">
        <f t="shared" si="2"/>
        <v>293057450.83999997</v>
      </c>
    </row>
    <row r="57" spans="1:6" x14ac:dyDescent="0.25">
      <c r="A57" s="19" t="s">
        <v>6</v>
      </c>
      <c r="B57" s="23">
        <v>42582</v>
      </c>
      <c r="C57" s="21" t="s">
        <v>8</v>
      </c>
      <c r="D57" s="22">
        <v>15397.72</v>
      </c>
      <c r="E57" s="22">
        <v>2516082.27</v>
      </c>
      <c r="F57" s="22">
        <f t="shared" si="2"/>
        <v>2500684.5499999998</v>
      </c>
    </row>
    <row r="58" spans="1:6" x14ac:dyDescent="0.25">
      <c r="A58" s="19" t="s">
        <v>6</v>
      </c>
      <c r="B58" s="23">
        <v>42613</v>
      </c>
      <c r="C58" s="21" t="s">
        <v>7</v>
      </c>
      <c r="D58" s="22">
        <v>0</v>
      </c>
      <c r="E58" s="22">
        <v>61874846.729999997</v>
      </c>
      <c r="F58" s="22">
        <f t="shared" si="2"/>
        <v>61874846.729999997</v>
      </c>
    </row>
    <row r="59" spans="1:6" x14ac:dyDescent="0.25">
      <c r="A59" s="19" t="s">
        <v>6</v>
      </c>
      <c r="B59" s="23">
        <v>42613</v>
      </c>
      <c r="C59" s="21" t="s">
        <v>8</v>
      </c>
      <c r="D59" s="22">
        <v>0</v>
      </c>
      <c r="E59" s="22">
        <v>45124919.130000003</v>
      </c>
      <c r="F59" s="22">
        <f t="shared" si="2"/>
        <v>45124919.130000003</v>
      </c>
    </row>
    <row r="60" spans="1:6" x14ac:dyDescent="0.25">
      <c r="A60" s="19" t="s">
        <v>6</v>
      </c>
      <c r="B60" s="23">
        <v>42643</v>
      </c>
      <c r="C60" s="21" t="s">
        <v>7</v>
      </c>
      <c r="D60" s="22">
        <v>33085.199999999997</v>
      </c>
      <c r="E60" s="22">
        <v>67976725.010000005</v>
      </c>
      <c r="F60" s="22">
        <f t="shared" si="2"/>
        <v>67943639.810000002</v>
      </c>
    </row>
    <row r="61" spans="1:6" x14ac:dyDescent="0.25">
      <c r="A61" s="19" t="s">
        <v>6</v>
      </c>
      <c r="B61" s="23">
        <v>42643</v>
      </c>
      <c r="C61" s="21" t="s">
        <v>8</v>
      </c>
      <c r="D61" s="22">
        <v>1121.75</v>
      </c>
      <c r="E61" s="22">
        <v>57475538.590000004</v>
      </c>
      <c r="F61" s="22">
        <f t="shared" si="2"/>
        <v>57474416.840000004</v>
      </c>
    </row>
    <row r="62" spans="1:6" x14ac:dyDescent="0.25">
      <c r="A62" s="19" t="s">
        <v>6</v>
      </c>
      <c r="B62" s="23">
        <v>42674</v>
      </c>
      <c r="C62" s="21" t="s">
        <v>7</v>
      </c>
      <c r="D62" s="22">
        <v>4767663.0999999996</v>
      </c>
      <c r="E62" s="22">
        <v>288899805.72000003</v>
      </c>
      <c r="F62" s="22">
        <f t="shared" si="2"/>
        <v>284132142.62</v>
      </c>
    </row>
    <row r="63" spans="1:6" x14ac:dyDescent="0.25">
      <c r="A63" s="19" t="s">
        <v>6</v>
      </c>
      <c r="B63" s="23">
        <v>42704</v>
      </c>
      <c r="C63" s="21" t="s">
        <v>7</v>
      </c>
      <c r="D63" s="22">
        <v>1661856.75</v>
      </c>
      <c r="E63" s="22">
        <v>105470590.70999999</v>
      </c>
      <c r="F63" s="22">
        <f t="shared" si="2"/>
        <v>103808733.95999999</v>
      </c>
    </row>
    <row r="64" spans="1:6" x14ac:dyDescent="0.25">
      <c r="A64" s="19" t="s">
        <v>6</v>
      </c>
      <c r="B64" s="23">
        <v>42735</v>
      </c>
      <c r="C64" s="21" t="s">
        <v>7</v>
      </c>
      <c r="D64" s="22">
        <v>219511.2</v>
      </c>
      <c r="E64" s="22">
        <v>22912544.57</v>
      </c>
      <c r="F64" s="22">
        <f t="shared" si="2"/>
        <v>22693033.370000001</v>
      </c>
    </row>
    <row r="65" spans="1:6" x14ac:dyDescent="0.25">
      <c r="A65" s="19" t="s">
        <v>13</v>
      </c>
      <c r="B65" s="20">
        <v>42766</v>
      </c>
      <c r="C65" s="21" t="s">
        <v>14</v>
      </c>
      <c r="D65" s="22">
        <v>373317.21</v>
      </c>
      <c r="E65" s="22">
        <v>840178914.95000005</v>
      </c>
      <c r="F65" s="22">
        <f>E65-D65</f>
        <v>839805597.74000001</v>
      </c>
    </row>
    <row r="66" spans="1:6" x14ac:dyDescent="0.25">
      <c r="A66" s="19" t="s">
        <v>15</v>
      </c>
      <c r="B66" s="20">
        <v>42794</v>
      </c>
      <c r="C66" s="21" t="s">
        <v>16</v>
      </c>
      <c r="D66" s="22">
        <v>0</v>
      </c>
      <c r="E66" s="22">
        <v>809311.99</v>
      </c>
      <c r="F66" s="22">
        <f t="shared" ref="F66:F72" si="3">E66-D66</f>
        <v>809311.99</v>
      </c>
    </row>
    <row r="67" spans="1:6" x14ac:dyDescent="0.25">
      <c r="A67" s="19" t="s">
        <v>13</v>
      </c>
      <c r="B67" s="20">
        <v>42794</v>
      </c>
      <c r="C67" s="21" t="s">
        <v>14</v>
      </c>
      <c r="D67" s="22">
        <v>2117208.6800000002</v>
      </c>
      <c r="E67" s="22">
        <v>146831577.00999999</v>
      </c>
      <c r="F67" s="22">
        <f t="shared" si="3"/>
        <v>144714368.32999998</v>
      </c>
    </row>
    <row r="68" spans="1:6" x14ac:dyDescent="0.25">
      <c r="A68" s="19" t="s">
        <v>15</v>
      </c>
      <c r="B68" s="20">
        <v>42825</v>
      </c>
      <c r="C68" s="21" t="s">
        <v>16</v>
      </c>
      <c r="D68" s="22">
        <v>10844576.23</v>
      </c>
      <c r="E68" s="22">
        <v>120264338.64</v>
      </c>
      <c r="F68" s="22">
        <f t="shared" si="3"/>
        <v>109419762.41</v>
      </c>
    </row>
    <row r="69" spans="1:6" x14ac:dyDescent="0.25">
      <c r="A69" s="19" t="s">
        <v>15</v>
      </c>
      <c r="B69" s="20">
        <v>42855</v>
      </c>
      <c r="C69" s="21" t="s">
        <v>16</v>
      </c>
      <c r="D69" s="22">
        <v>3498260.93</v>
      </c>
      <c r="E69" s="22">
        <v>347986611.81</v>
      </c>
      <c r="F69" s="22">
        <f t="shared" si="3"/>
        <v>344488350.88</v>
      </c>
    </row>
    <row r="70" spans="1:6" x14ac:dyDescent="0.25">
      <c r="A70" s="19" t="s">
        <v>15</v>
      </c>
      <c r="B70" s="20">
        <v>42886</v>
      </c>
      <c r="C70" s="21" t="s">
        <v>16</v>
      </c>
      <c r="D70" s="22">
        <v>1775096.84</v>
      </c>
      <c r="E70" s="22">
        <v>215503958.94</v>
      </c>
      <c r="F70" s="22">
        <f t="shared" si="3"/>
        <v>213728862.09999999</v>
      </c>
    </row>
    <row r="71" spans="1:6" x14ac:dyDescent="0.25">
      <c r="A71" s="19" t="s">
        <v>15</v>
      </c>
      <c r="B71" s="20">
        <v>42916</v>
      </c>
      <c r="C71" s="21" t="s">
        <v>16</v>
      </c>
      <c r="D71" s="22">
        <v>2495517.5499999998</v>
      </c>
      <c r="E71" s="22">
        <v>74012984.989999995</v>
      </c>
      <c r="F71" s="22">
        <f t="shared" si="3"/>
        <v>71517467.439999998</v>
      </c>
    </row>
    <row r="72" spans="1:6" x14ac:dyDescent="0.25">
      <c r="A72" s="19" t="s">
        <v>15</v>
      </c>
      <c r="B72" s="20">
        <v>42947</v>
      </c>
      <c r="C72" s="21" t="s">
        <v>16</v>
      </c>
      <c r="D72" s="22">
        <v>0</v>
      </c>
      <c r="E72" s="22">
        <v>249582768.22</v>
      </c>
      <c r="F72" s="22">
        <f t="shared" si="3"/>
        <v>249582768.22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COM 2014</vt:lpstr>
      <vt:lpstr>COM 2015</vt:lpstr>
      <vt:lpstr>COM 2016</vt:lpstr>
      <vt:lpstr>COM 2017</vt:lpstr>
      <vt:lpstr>visualizations</vt:lpstr>
      <vt:lpstr>COM 2014 - 2017</vt:lpstr>
      <vt:lpstr>'COM 2014'!INGRESOS_DE_PAT_COM_2014</vt:lpstr>
      <vt:lpstr>'COM 2014 - 2017'!INGRESOS_DE_PAT_COM_2014</vt:lpstr>
      <vt:lpstr>'COM 2015'!INGRESOS_DE_PAT_COM_2015</vt:lpstr>
      <vt:lpstr>'COM 2016'!INGRESOS_DE_PAT_COM_2016</vt:lpstr>
      <vt:lpstr>'COM 2017'!INGRESOS_DE_PAT_COM_2017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Alemán</dc:creator>
  <cp:lastModifiedBy>Carlos Alemán</cp:lastModifiedBy>
  <dcterms:created xsi:type="dcterms:W3CDTF">2017-09-12T22:55:31Z</dcterms:created>
  <dcterms:modified xsi:type="dcterms:W3CDTF">2017-10-03T00:55:23Z</dcterms:modified>
</cp:coreProperties>
</file>